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25E1930D-5C7E-4E29-B2CC-B0279196E5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Лист1!$A$9:$AX$9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46" i="1" l="1"/>
  <c r="AH46" i="1"/>
  <c r="AE101" i="1" l="1"/>
  <c r="AF101" i="1" s="1"/>
  <c r="AE102" i="1"/>
  <c r="AF102" i="1" s="1"/>
  <c r="AE103" i="1"/>
  <c r="AF103" i="1" s="1"/>
  <c r="AE104" i="1"/>
  <c r="AF104" i="1" s="1"/>
  <c r="AE105" i="1"/>
  <c r="AF105" i="1" s="1"/>
  <c r="AE106" i="1"/>
  <c r="AF106" i="1" s="1"/>
  <c r="AE97" i="1"/>
  <c r="AF97" i="1" s="1"/>
  <c r="AE98" i="1"/>
  <c r="AF98" i="1" s="1"/>
  <c r="AE99" i="1"/>
  <c r="AF99" i="1" s="1"/>
  <c r="AE100" i="1"/>
  <c r="AF100" i="1" s="1"/>
  <c r="AE93" i="1"/>
  <c r="AF93" i="1" s="1"/>
  <c r="AE94" i="1"/>
  <c r="AF94" i="1" s="1"/>
  <c r="AE95" i="1"/>
  <c r="AF95" i="1" s="1"/>
  <c r="AE96" i="1"/>
  <c r="AF96" i="1" s="1"/>
  <c r="AE92" i="1"/>
  <c r="AF92" i="1" s="1"/>
  <c r="AE90" i="1"/>
  <c r="AF90" i="1" s="1"/>
  <c r="AE91" i="1"/>
  <c r="AF91" i="1" s="1"/>
  <c r="AE89" i="1"/>
  <c r="AF89" i="1" s="1"/>
  <c r="AE86" i="1"/>
  <c r="AF86" i="1" s="1"/>
  <c r="AE87" i="1"/>
  <c r="AF87" i="1" s="1"/>
  <c r="AE88" i="1"/>
  <c r="AF88" i="1" s="1"/>
  <c r="AE85" i="1"/>
  <c r="AF85" i="1" s="1"/>
  <c r="AE79" i="1"/>
  <c r="AF79" i="1" s="1"/>
  <c r="AE80" i="1"/>
  <c r="AF80" i="1" s="1"/>
  <c r="AE81" i="1"/>
  <c r="AF81" i="1" s="1"/>
  <c r="AE82" i="1"/>
  <c r="AF82" i="1" s="1"/>
  <c r="AE83" i="1"/>
  <c r="AF83" i="1" s="1"/>
  <c r="AE84" i="1"/>
  <c r="AF84" i="1" s="1"/>
  <c r="AE73" i="1"/>
  <c r="AF73" i="1" s="1"/>
  <c r="AE74" i="1"/>
  <c r="AF74" i="1" s="1"/>
  <c r="AE75" i="1"/>
  <c r="AF75" i="1" s="1"/>
  <c r="AE76" i="1"/>
  <c r="AF76" i="1" s="1"/>
  <c r="AE77" i="1"/>
  <c r="AF77" i="1" s="1"/>
  <c r="AE78" i="1"/>
  <c r="AF78" i="1" s="1"/>
  <c r="AE65" i="1"/>
  <c r="AF65" i="1" s="1"/>
  <c r="AE66" i="1"/>
  <c r="AF66" i="1" s="1"/>
  <c r="AE67" i="1"/>
  <c r="AF67" i="1" s="1"/>
  <c r="AE68" i="1"/>
  <c r="AF68" i="1" s="1"/>
  <c r="AE69" i="1"/>
  <c r="AF69" i="1" s="1"/>
  <c r="AE70" i="1"/>
  <c r="AF70" i="1" s="1"/>
  <c r="AE71" i="1"/>
  <c r="AF71" i="1" s="1"/>
  <c r="AE72" i="1"/>
  <c r="AF72" i="1" s="1"/>
  <c r="AE64" i="1"/>
  <c r="AF64" i="1" s="1"/>
  <c r="AE63" i="1"/>
  <c r="AF63" i="1" s="1"/>
  <c r="AE62" i="1"/>
  <c r="AF62" i="1" s="1"/>
  <c r="AE61" i="1"/>
  <c r="AF61" i="1" s="1"/>
  <c r="AE60" i="1"/>
  <c r="AF60" i="1" s="1"/>
  <c r="AE58" i="1"/>
  <c r="AF58" i="1" s="1"/>
  <c r="AE59" i="1"/>
  <c r="AF59" i="1" s="1"/>
  <c r="AE57" i="1"/>
  <c r="AF57" i="1" s="1"/>
  <c r="AE54" i="1"/>
  <c r="AF54" i="1" s="1"/>
  <c r="AE55" i="1"/>
  <c r="AF55" i="1" s="1"/>
  <c r="AE56" i="1"/>
  <c r="AF56" i="1" s="1"/>
  <c r="AE52" i="1"/>
  <c r="AF52" i="1" s="1"/>
  <c r="AE53" i="1"/>
  <c r="AF53" i="1" s="1"/>
  <c r="AE49" i="1"/>
  <c r="AF49" i="1" s="1"/>
  <c r="AE48" i="1"/>
  <c r="AE45" i="1"/>
  <c r="AF45" i="1" s="1"/>
  <c r="AE15" i="1"/>
  <c r="AF15" i="1" s="1"/>
  <c r="AE16" i="1"/>
  <c r="AF16" i="1" s="1"/>
  <c r="AE17" i="1"/>
  <c r="AF17" i="1" s="1"/>
  <c r="AE18" i="1"/>
  <c r="AF18" i="1" s="1"/>
  <c r="AE19" i="1"/>
  <c r="AF19" i="1" s="1"/>
  <c r="AE20" i="1"/>
  <c r="AF20" i="1" s="1"/>
  <c r="AE21" i="1"/>
  <c r="AF21" i="1" s="1"/>
  <c r="AE22" i="1"/>
  <c r="AF22" i="1" s="1"/>
  <c r="AE23" i="1"/>
  <c r="AF23" i="1" s="1"/>
  <c r="AE24" i="1"/>
  <c r="AF24" i="1" s="1"/>
  <c r="AE25" i="1"/>
  <c r="AF25" i="1" s="1"/>
  <c r="AE26" i="1"/>
  <c r="AF26" i="1" s="1"/>
  <c r="AE27" i="1"/>
  <c r="AF27" i="1" s="1"/>
  <c r="AE28" i="1"/>
  <c r="AF28" i="1" s="1"/>
  <c r="AE29" i="1"/>
  <c r="AF29" i="1" s="1"/>
  <c r="AE30" i="1"/>
  <c r="AF30" i="1" s="1"/>
  <c r="AE31" i="1"/>
  <c r="AF31" i="1" s="1"/>
  <c r="AE32" i="1"/>
  <c r="AF32" i="1" s="1"/>
  <c r="AE33" i="1"/>
  <c r="AF33" i="1" s="1"/>
  <c r="AE34" i="1"/>
  <c r="AF34" i="1" s="1"/>
  <c r="AE35" i="1"/>
  <c r="AF35" i="1" s="1"/>
  <c r="AE36" i="1"/>
  <c r="AF36" i="1" s="1"/>
  <c r="AE37" i="1"/>
  <c r="AF37" i="1" s="1"/>
  <c r="AE38" i="1"/>
  <c r="AF38" i="1" s="1"/>
  <c r="AE39" i="1"/>
  <c r="AF39" i="1" s="1"/>
  <c r="AE40" i="1"/>
  <c r="AF40" i="1" s="1"/>
  <c r="AE41" i="1"/>
  <c r="AF41" i="1" s="1"/>
  <c r="AE42" i="1"/>
  <c r="AF42" i="1" s="1"/>
  <c r="AE43" i="1"/>
  <c r="AF43" i="1" s="1"/>
  <c r="AE44" i="1"/>
  <c r="AF44" i="1" s="1"/>
  <c r="AE12" i="1"/>
  <c r="AF12" i="1" s="1"/>
  <c r="AE13" i="1"/>
  <c r="AF13" i="1" s="1"/>
  <c r="AE14" i="1"/>
  <c r="AF14" i="1" s="1"/>
  <c r="AE11" i="1"/>
  <c r="AH107" i="1"/>
  <c r="AI107" i="1"/>
  <c r="AG50" i="1"/>
  <c r="AH50" i="1"/>
  <c r="AI50" i="1"/>
  <c r="AE46" i="1" l="1"/>
  <c r="AI108" i="1"/>
  <c r="AH108" i="1"/>
  <c r="AF107" i="1"/>
  <c r="AE107" i="1"/>
  <c r="AF11" i="1"/>
  <c r="AF46" i="1" s="1"/>
  <c r="AE50" i="1"/>
  <c r="AF48" i="1"/>
  <c r="AF50" i="1" s="1"/>
  <c r="AE108" i="1" l="1"/>
  <c r="AF108" i="1"/>
</calcChain>
</file>

<file path=xl/sharedStrings.xml><?xml version="1.0" encoding="utf-8"?>
<sst xmlns="http://schemas.openxmlformats.org/spreadsheetml/2006/main" count="1926" uniqueCount="591">
  <si>
    <t>Наименование Заказчика</t>
  </si>
  <si>
    <t>Наименование закупаемых ТРУ</t>
  </si>
  <si>
    <t>Краткая характеристика ТРУ</t>
  </si>
  <si>
    <t>Способ закупок</t>
  </si>
  <si>
    <t>Основания для закупок способом «Тендер путем проведения конкурентных переговоров»; "В рамках внутрихолдинговой кооперации"; "Из одного источника"</t>
  </si>
  <si>
    <t>Приоритет закупок</t>
  </si>
  <si>
    <t>Прогноз местного содержания</t>
  </si>
  <si>
    <t>Код КАТО места осуществления закупок</t>
  </si>
  <si>
    <t>Месяц осуществления закупок</t>
  </si>
  <si>
    <t>Страна поставки товаров, выполнения работ, оказания услуг</t>
  </si>
  <si>
    <t>Код КАТО места поставки товаров, выполнения работ, оказания услуг</t>
  </si>
  <si>
    <t xml:space="preserve"> Условия поставки товаров по  ИНКОТЕРМС 2010</t>
  </si>
  <si>
    <t>Сроки поставки товаров, выполнения работ, оказания услуг (необходимо заполнить или графы 17-18, или графу 19, или графы 20-21)</t>
  </si>
  <si>
    <t>Условия оплаты</t>
  </si>
  <si>
    <t>Единица измерения ТРУ</t>
  </si>
  <si>
    <t>Признак расчета суммы «С НДС/Без НДС»</t>
  </si>
  <si>
    <t>с даты подписания договора, в течение</t>
  </si>
  <si>
    <t xml:space="preserve">с даты подписания договора   </t>
  </si>
  <si>
    <t>в определенный период</t>
  </si>
  <si>
    <t>количество, объем</t>
  </si>
  <si>
    <t>маркетинговая цена                             за единицу, без учета НДС,  тенге</t>
  </si>
  <si>
    <t>сумма, планируемая                    для закупок ТРУ, без учета НДС,  тенге</t>
  </si>
  <si>
    <t>сумма,  планируемая                         для закупок ТРУ,с  учетом НДС, тенге</t>
  </si>
  <si>
    <t>количество дней</t>
  </si>
  <si>
    <t>тип дней</t>
  </si>
  <si>
    <t>месяц  по___</t>
  </si>
  <si>
    <t>месяц  с___</t>
  </si>
  <si>
    <t>предоплата, %</t>
  </si>
  <si>
    <t>промежуточный платеж (по факту), %</t>
  </si>
  <si>
    <t>окончательный платеж, %</t>
  </si>
  <si>
    <t>БИН организатора  закупок</t>
  </si>
  <si>
    <t>Дополнительная характеристика товара</t>
  </si>
  <si>
    <t>на  казахском  языке</t>
  </si>
  <si>
    <t>на  русском  языке</t>
  </si>
  <si>
    <t>наименование товара</t>
  </si>
  <si>
    <t>на казахском языке</t>
  </si>
  <si>
    <t>на русском языке</t>
  </si>
  <si>
    <t>Элемент затрат</t>
  </si>
  <si>
    <t>Укрупненная группировка номенклатурных позиций</t>
  </si>
  <si>
    <t>Вид закупок</t>
  </si>
  <si>
    <t>Идентификатор из внешней системы                                     (необязательное поле)</t>
  </si>
  <si>
    <t>Тип действия</t>
  </si>
  <si>
    <t xml:space="preserve">Код по ЕНС ТРУ </t>
  </si>
  <si>
    <t xml:space="preserve">Адрес осуществления закупок </t>
  </si>
  <si>
    <t>Адрес поставки товара, выполнения работ, оказания услуг</t>
  </si>
  <si>
    <t>Дополнительная характеристика работ и услуг</t>
  </si>
  <si>
    <t>Атрибут 1</t>
  </si>
  <si>
    <t>№ п/п</t>
  </si>
  <si>
    <t>филиал ТОО «КТЖ-Грузовые перевозки»- «Илецк»</t>
  </si>
  <si>
    <t>для подвижного состава</t>
  </si>
  <si>
    <t>461504 Оренбургская область. г. Соль-Илецк, улица Вокзальная б/н</t>
  </si>
  <si>
    <t>RU</t>
  </si>
  <si>
    <t>DDP</t>
  </si>
  <si>
    <t>796 Штука</t>
  </si>
  <si>
    <t>С НДС</t>
  </si>
  <si>
    <t>10170000214</t>
  </si>
  <si>
    <t>38 Вид</t>
  </si>
  <si>
    <t>TE 3.02.005 біріктірілген</t>
  </si>
  <si>
    <t xml:space="preserve"> ТЭ 3.02.005 унифицированная</t>
  </si>
  <si>
    <t>360 Прочие характеристики</t>
  </si>
  <si>
    <t>Жылжымалы құрам үшін</t>
  </si>
  <si>
    <t>Для подвижного соства</t>
  </si>
  <si>
    <t>материалы</t>
  </si>
  <si>
    <t>Запчасти к подвижному составу</t>
  </si>
  <si>
    <t xml:space="preserve">Товары
</t>
  </si>
  <si>
    <t>Майдың салқындауы үшiн 3.02.005-шi тэ</t>
  </si>
  <si>
    <t>ТЭ 3.02.005 для охлаждения масла</t>
  </si>
  <si>
    <t>302040.300.000311</t>
  </si>
  <si>
    <t>Диск</t>
  </si>
  <si>
    <t>для муфты подвижного состава</t>
  </si>
  <si>
    <t>ЗЦП</t>
  </si>
  <si>
    <t>ТЭМ.2.85.60.162</t>
  </si>
  <si>
    <t xml:space="preserve">Жалғастырғыш үшiн </t>
  </si>
  <si>
    <t xml:space="preserve">Для муфты </t>
  </si>
  <si>
    <t>259412.910.000009</t>
  </si>
  <si>
    <t>стальной, диаметр 8 мм</t>
  </si>
  <si>
    <t>166 Килограмм</t>
  </si>
  <si>
    <t>79 ГОСТ</t>
  </si>
  <si>
    <t>397-79-шы МЕМСТ</t>
  </si>
  <si>
    <t xml:space="preserve">ГОСТ 397-79 </t>
  </si>
  <si>
    <t>Болаты; 1мм - 12мм</t>
  </si>
  <si>
    <t>Стальной; 1мм-12мм</t>
  </si>
  <si>
    <t>Проволока</t>
  </si>
  <si>
    <t>2,0-шi диаметр, вес 200 кг</t>
  </si>
  <si>
    <t>Диаметр 2,0 мм, вес 200 кг</t>
  </si>
  <si>
    <t>MEMC 3282-74</t>
  </si>
  <si>
    <t>ГОСТ 3282-74</t>
  </si>
  <si>
    <t>Хозтовары</t>
  </si>
  <si>
    <t>204131.900.000001</t>
  </si>
  <si>
    <t>Мыло</t>
  </si>
  <si>
    <t>туалетное, твердое</t>
  </si>
  <si>
    <t>Иіс сабын 90гр орамада көктем, Олива .</t>
  </si>
  <si>
    <t>Мыло туалетное 90гр в обертке.</t>
  </si>
  <si>
    <t>302040.300.000184</t>
  </si>
  <si>
    <t>Втулка фенопластовая</t>
  </si>
  <si>
    <t>№ 100.00.009 сызбасы</t>
  </si>
  <si>
    <t>№чертежа 100.00.009</t>
  </si>
  <si>
    <t>141923.710.010001</t>
  </si>
  <si>
    <t xml:space="preserve">Рукавицы </t>
  </si>
  <si>
    <t>для защиты рук, из ткани</t>
  </si>
  <si>
    <t>715 Пара</t>
  </si>
  <si>
    <t>Қолғап төмен температурада, қара - түсі, оқшаулау - винт, подкладка - қалың калик, материал - диагональ. Қорғау: төмен температураларда, механикалық кернеуден.</t>
  </si>
  <si>
    <t>Рукавицы от пониженных температур, цвет - черный, утеплитель - ватин, подкладка - бязь, материал - диагональ. Защита: от пониженных температур, от механических воздействий.</t>
  </si>
  <si>
    <t>Материалы</t>
  </si>
  <si>
    <t>Спецодежда, спецобувь, форменная одежда и СИЗ</t>
  </si>
  <si>
    <t>для защиты рук, из латекса без тканевой основы</t>
  </si>
  <si>
    <t>P-14050108 бап XL өлшемі Орамның саны 1 дана дана. 1 данадан ең аз сатып алу. Материал латекс (1 жұп буыны) Түсті сары Салмағы 0,1 кг Көлемі 0,0001 м3</t>
  </si>
  <si>
    <t>Артикул P-14050108 Размер XL Количество в упаковке 1 пара шт. Минимальная покупка от 1 шт. Материал Латекс (в упаковке 1 пара) Цвет Желтый Вес 0,1 кг Объем 0,0001 м3</t>
  </si>
  <si>
    <t>302040.300.000973</t>
  </si>
  <si>
    <t>Предохранитель валика подвески тормозного башмака</t>
  </si>
  <si>
    <t>461504 Оренбургская область, г.Соль-Илецк, улица Вокзальная б/н, ст.Илецк</t>
  </si>
  <si>
    <t>Анау 3183-015-10785350-2005</t>
  </si>
  <si>
    <t>ТУ 3183 – 015 – 10785350 - 2005</t>
  </si>
  <si>
    <t>302040.300.000694</t>
  </si>
  <si>
    <t>Кран разобщительный</t>
  </si>
  <si>
    <t>для включения и выключения тормозных и пневматических приборов подвижного состава железных дорог</t>
  </si>
  <si>
    <t xml:space="preserve">кран 4300В УХЛ1 ТУ 3184-003-10785350-99. Тежегіш пневматикалық аспаптарды қосу және ажырату және құбырлардағы бұранданы кеспей орнату үшін
</t>
  </si>
  <si>
    <t xml:space="preserve">кран 4300В УХЛ1 ТУ 3184-003-10785350-99. Для включения и выключения тормозных пневматических приборов и установки без нарезания резьбы на трубах
</t>
  </si>
  <si>
    <t>302040.300.000693</t>
  </si>
  <si>
    <t>Кран концевой</t>
  </si>
  <si>
    <t>для перекрытия тормозной и питательной магистралей подвижного состава и крепления на них соединительного рукава</t>
  </si>
  <si>
    <t>кран шеткі вагон 4314Б тежегішке орнатылады немесе қоректік магистраль,ГОСТ 8734 бойынша құбырлардан орындалған,құбырларда оюсыз.максим. Жұм. Қысым 1 Мпа,шартты өту диаметрі 32мм,кран концевой жабу үшін тежегіш және вагонның қоректік магистралі мен бекітпелер оларға жалғағыш жеңдер</t>
  </si>
  <si>
    <t>кран концевой вагонный 4314Б устанавливается на тормозную или питательную магистраль,выполненные из труб по ГОСТ 8734, без нарезки резьбы на трубах. максим. Раб. Давление 1 Мпа, диаметр условного прохода 32мм, кран концевой  для перекрытия  тормозной и питательной магистрали  вагона  и крепления на них соединительного рукава</t>
  </si>
  <si>
    <t>Перчатки</t>
  </si>
  <si>
    <t>для защиты рук, из трикотажа</t>
  </si>
  <si>
    <t>Құрама қолғап.Нүктелі ПВХ жабыны жақсы ұстап және қол сезімталдығын сақтайды.Трикотаждан жасалған жұмысшы қолғаптар.Қолғаптың манжеттері қолды мұқият ұстайды, ал қол саусақтарының қозғалысы бос және бүгілмеген</t>
  </si>
  <si>
    <t>Перчатки комбинированные.Точечное ПВХ покрытие обеспечивает хороший захват и сохраняет чувствительность рук. Рабочие перчатки из х/б трикотажа . Манжеты перчаток тщательно обхватывают кисть руки, а движения пальцев руки свободны и не скованы</t>
  </si>
  <si>
    <t>302040.300.000939</t>
  </si>
  <si>
    <t>Подвеска тормозного башмака</t>
  </si>
  <si>
    <t>100.40.080-2 СБ сызбасы</t>
  </si>
  <si>
    <t>чертеж № 100.40.080-2 СБ</t>
  </si>
  <si>
    <t>302040.300.001313</t>
  </si>
  <si>
    <t>Чека</t>
  </si>
  <si>
    <t>для тормоза подвижного состава</t>
  </si>
  <si>
    <t xml:space="preserve">Тежеуiш қалыбы шерт сызбасына техникалық құжаттамасы арналған 100.40.014-0 жасалған сызбасы техникалық құжаттамасы белгiсiнiң бөлшегi қай жеткiзiлiмге жол бер жоғарыда айтылғаннан сипаттамасы бiрдей ерекшеленедi, немесе мәлiмделген бөлшектi сипаттама құжаттарының 15.001-шi МЕМСТ өндiрiске бөлшектiң қоюын сәйкес растайтын берулерiн шартында асып түседi және мәлiмделген бөлшекпен онының өзара алмасымдылығын растама.. </t>
  </si>
  <si>
    <t xml:space="preserve">Чека тормозной колодки изготовлен по технической документации/чертежу 100.40.014-0 допускается поставка детали обозначения технической документации/чертежа которой отличается от вышеуказанной, характеристики которой идентичны или превосходят характеристики заявленной детали, при условии предоставления документов подтверждающих постановку детали на производство в соответствии с ГОСТ 15.001 и подтверждения ее взаимозаменяемости с заявленной деталью.. </t>
  </si>
  <si>
    <t>302040.300.000460</t>
  </si>
  <si>
    <t>Колодка тормозная</t>
  </si>
  <si>
    <t>для грузовых вагонов</t>
  </si>
  <si>
    <t>Теміржол жүк вагондарына арналған сымды торлы рамалы тежегіш аяқ</t>
  </si>
  <si>
    <t>Колодка тормозная композиционная с сетчато-проволочным каркасом для железнодорожных грузовых вагонов</t>
  </si>
  <si>
    <t>Шарлы Кран разобщительный 3/4 шарт № 4300 арналған жүк вагонының ТУ 3184-003-10785350-99</t>
  </si>
  <si>
    <t xml:space="preserve">Кран шаровый разобщительный 3/4 усл № 4300  для грузового вагона ТУ 3184-003-10785350-99 </t>
  </si>
  <si>
    <t>259411.390.000029</t>
  </si>
  <si>
    <t>Болт специальный</t>
  </si>
  <si>
    <t>бұрандалы болт М12 және ұзындығы 150мм с гайкой және шайбой</t>
  </si>
  <si>
    <t>болт резьбой М12 и длиной 150мм  с гайкой и шайбой, болт коробки скользуна</t>
  </si>
  <si>
    <t>Кран концевой шартты № 4304 жүк және жолаушылар вагоны</t>
  </si>
  <si>
    <t xml:space="preserve">Кран концевой усл № 4304 грузовой и пассажирский вагон </t>
  </si>
  <si>
    <t>302040.300.001115</t>
  </si>
  <si>
    <t>Рукав соединительный</t>
  </si>
  <si>
    <t>для тормозов железнодорожного состава</t>
  </si>
  <si>
    <t>2593-82-шi Р17Б МЕМСТ</t>
  </si>
  <si>
    <t xml:space="preserve">Р17Б ГОСТ 2593-82 тип Р1 для соединения воздушной магистрали тормоза смежных единиц. Типы размер Р17Б, длина 710 мм (-+10), с наконечником и соединительной головкой типоразмера1а и хомутиком диаметром 49 мм. </t>
  </si>
  <si>
    <t>302040.300.000476</t>
  </si>
  <si>
    <t>Кольцо уплотнительное</t>
  </si>
  <si>
    <t xml:space="preserve">КУ ГОСТ 38-72 қосылатын жеңнің бастарына резеңке тығыздағыш сақина </t>
  </si>
  <si>
    <t>Кольцо резиновое уплотнительное для головок соединительного рукава КУ ГОСт 38-72</t>
  </si>
  <si>
    <t>302040.300.000936</t>
  </si>
  <si>
    <t>Подвеска маятниковая</t>
  </si>
  <si>
    <t xml:space="preserve">№ сызба 106.00.012-0. </t>
  </si>
  <si>
    <t xml:space="preserve">№ чертежа 106.00.012-0. </t>
  </si>
  <si>
    <t>302040.300.000023</t>
  </si>
  <si>
    <t>Балка центрирующая</t>
  </si>
  <si>
    <t>для автосцепки</t>
  </si>
  <si>
    <t>№ 106.00.011-2 сызбасы</t>
  </si>
  <si>
    <t>№чертежа 106.00.011-2</t>
  </si>
  <si>
    <t>302040.300.001122</t>
  </si>
  <si>
    <t>Ручка концевого крана</t>
  </si>
  <si>
    <t>сурет 190-06А</t>
  </si>
  <si>
    <t>чертеж 190-06А</t>
  </si>
  <si>
    <t>105111.910.000000</t>
  </si>
  <si>
    <t>Молоко натуральное</t>
  </si>
  <si>
    <t>жирность 3-6%</t>
  </si>
  <si>
    <t>112 Литр (куб. дм.)</t>
  </si>
  <si>
    <t>Ультра термиялық өңделген ауыз сүті. Құрамы: консерванттарсыз және жасанды қоспаларсыз табиғи сүт. 100 граммдағы тағамдық құндылығы: ақуыздар - 2,82 грамм, көмірсулар - 4,73 грамм, майлар - 3,2 грамм, энергетикалық құндылығы - 58 ккал. TBA -1 литрді орау.
IUH</t>
  </si>
  <si>
    <t xml:space="preserve">Молоко питьевое ультрапастеризованное. Состав: молоко натуральное без консервантов и искуственных добавок. Пищевая ценность в 100 гр.: белки - 2,82 гр., углеводы - 4,73 гр., жиры - 3,2 гр., Энергитическая ценность - 58 Ккал. Упаковка ТВА -1 литр.
</t>
  </si>
  <si>
    <t>Продукты питания</t>
  </si>
  <si>
    <t>302040.300.000462</t>
  </si>
  <si>
    <t>для локомотива</t>
  </si>
  <si>
    <t>мемс 30249 локомотив, таңба - 97</t>
  </si>
  <si>
    <t>Локомотивная, Марка М, ГОСТ30249-97</t>
  </si>
  <si>
    <t xml:space="preserve">658424 Алтайский край , Локтевский район , г.Горняк , ул.Вокзальная 95А ст.Неверовская </t>
  </si>
  <si>
    <t>№ сызба 106.00.012-0.  длина подвески 220 мм</t>
  </si>
  <si>
    <t xml:space="preserve"> черт. 106.00.012-0 (3002.35.00.036) длина подвески 220 мм</t>
  </si>
  <si>
    <t>Балочка центрирующая автосцепки чернт. 106.00.011-2</t>
  </si>
  <si>
    <t>302040.300.000240</t>
  </si>
  <si>
    <t>Гайка специальная</t>
  </si>
  <si>
    <t>5927-70-шi МЕМСТ</t>
  </si>
  <si>
    <t xml:space="preserve"> ГОСТ 5927 70</t>
  </si>
  <si>
    <t>М20</t>
  </si>
  <si>
    <t>282219.300.000071</t>
  </si>
  <si>
    <t>Валик</t>
  </si>
  <si>
    <t>для специальной и специализированной техники</t>
  </si>
  <si>
    <t xml:space="preserve">платаның бүйіріндегі ілмек ролигінің өлшемдері 32x170 мм </t>
  </si>
  <si>
    <t>валик петли борта платформы размеры 32х170 мм</t>
  </si>
  <si>
    <t>302040.300.000459</t>
  </si>
  <si>
    <t>для пассажирских и грузовых вагонов (универсальная)</t>
  </si>
  <si>
    <t>Тежегіш композициялық с сетчато сым қаңқасы, жүк вагондарының шегін 25610 - Н ТУ 2571-028-00149386-2000</t>
  </si>
  <si>
    <t>Колодка тормозная композиционная с сетчато проволочным каркасом для грузовых вагонов черт 25610 - Н ТУ 2571-028-00149386-2000</t>
  </si>
  <si>
    <t>Болт арқалықтар авторежима М20х90 мм тесік астында шплинт МЕМСТ 5918-73</t>
  </si>
  <si>
    <t>Болт балки авторежима М20х90 мм с отверстием под шплинт ГОСТ 5918-73</t>
  </si>
  <si>
    <t>204131.950.000000</t>
  </si>
  <si>
    <t>хозяйственное, твердое</t>
  </si>
  <si>
    <t>Кір сабын 72%, 0,250г. ГОСТ 30266-95 Сипаттама. Кір сабыны - құрамында 72% май қышқылы бар сабын. Нәтижесінде сутегі көрсеткіші өте жоғары - рН 11-12. Бактерияға қарсы қасиеттері бар. Кір сабыны - бұл жуғыш зат, оның негізгі (белсенді) бөлігі май қышқылдарының натрий мен калий тұздары. Кір сабын бастапқы материалдың түріне, өндіру және өңдеу әдісіне, консистенциясына және жуғыш заттың құрамына қарай бөлінеді.</t>
  </si>
  <si>
    <t xml:space="preserve">Хозяйственное мыло  72%, 0,250гр.
ГОСТ 30266-95 Описание. Мыло хозяйственное — сорт мыла с содержанием жирных кислот  72 %.  Вследствие чего имеет очень высокий водородный показатель — pH 11-12. Обладает антибактериальными свойствами.   Мыло хозяйственное представляет собой моющее средство, основной (активной) частью которого являются натриевые и калиевые соли жирных кислот. Мыло хозяйственное подразделяют по виду исходного материала, способу производства и обработки, консистенции, содержанию моющего вещества.
</t>
  </si>
  <si>
    <t>331711.100.000016</t>
  </si>
  <si>
    <t>Работы по ремонту оборудования железнодорожного транспорта</t>
  </si>
  <si>
    <t>Работы по ремонту оборудования/узлов/ агрегатов железнодорожного транспорта</t>
  </si>
  <si>
    <t>461504 Оренбургская область. г. Соль-Илецк, улица Вокзальная б/н </t>
  </si>
  <si>
    <t>Пайдаланылған №483 ауа бөлгішін жөндеу(магистральды бөлім))</t>
  </si>
  <si>
    <t>Ремонт использованного воздухораспределителя №483(магистральная часть)</t>
  </si>
  <si>
    <t>Ремонт и техническое обслуживание оборудования, машин и механизмов</t>
  </si>
  <si>
    <t>Работы</t>
  </si>
  <si>
    <t>Пайдаланылған №483 ауа таратқышын жөндеу( басты бөлім)</t>
  </si>
  <si>
    <t>Ремонт использованного воздухораспределителя №483( главная часть)</t>
  </si>
  <si>
    <t>ОРУ сторонние</t>
  </si>
  <si>
    <t>Услуги</t>
  </si>
  <si>
    <t xml:space="preserve"> Оренбургская обл. ст.Акбулак</t>
  </si>
  <si>
    <t>802010.000.000004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</si>
  <si>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</si>
  <si>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055 Метр квадратный</t>
  </si>
  <si>
    <t>Өртке қарсы және күзет дабылы бойынша техникалық қызмет көрсету ҚР СН 2.02-11-2002 «Ғимараттарды, үй-жайларды және құрылыстарды автоматтандырылған өрт сөндіру жүйелері мен өрт туралы ескерту жүйелері бар жабдықтармен қамтамасыз ету стандарттары». Бұл қызмет ай сайын жүзеге асырылады.</t>
  </si>
  <si>
    <t>Услуги по техническому обслуживанию пожарно-охранной сигнализациисогласно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пожаре". Данная услуга проводиться ЕЖЕМЕСЯЧНО.</t>
  </si>
  <si>
    <t>Пожаро-охранные услуги и огнезащитная обработка</t>
  </si>
  <si>
    <t>749014.000.000000</t>
  </si>
  <si>
    <t>Услуги по прогнозу погоды и метеорологии</t>
  </si>
  <si>
    <t>услуга</t>
  </si>
  <si>
    <t>Метрологиялық және гидрологиялық мониторинг және қоршаған ортаны бақылау, аязды күндері жұмысшыларға жұмыстан шығуы үшін аязды күндер туралы анықтама беру</t>
  </si>
  <si>
    <t>Метерологический и гидрологический мониторинги и мониторинг состояния окружающей среды, выдача справки о подтверждении морозных дней для оплаты выхода работников на работу в морозные дни</t>
  </si>
  <si>
    <t>Прочие</t>
  </si>
  <si>
    <t>Охрана труда</t>
  </si>
  <si>
    <t>749020.000.000012</t>
  </si>
  <si>
    <t>Услуги по страхованию автомобильного транспорта</t>
  </si>
  <si>
    <t>Без НДС</t>
  </si>
  <si>
    <t>Көлік құралдары иелерінің азаматтық-құқықтық жауапкершілігін сақтандыру (УАЗ-220694-04 (Шақыру), ГАЗ - 27527 (Сабель), ВАЗ - 21310 (Нива), УАЗ-Патриот (31638-227-230), УАЗ-390940 (шатыр).</t>
  </si>
  <si>
    <t>Страхование гражданско-правовой ответственности владельцев транспортных средств УАЗ-220694-04 (Вызывная), ГАЗ - 27527 (Соболь), ВАЗ - 21310 (Нива), УАЗ-Патриот (31638-227-230), УАЗ-390940 (Тент)</t>
  </si>
  <si>
    <t>прочие</t>
  </si>
  <si>
    <t>Страхование</t>
  </si>
  <si>
    <t>Көлік құралдары иелерінің азаматтық-құқықтық жауапкершілігін сақтандыру ГАЗ-САЗ-35071 (тиегіш), КО-503-В2 (Кесспул жүк көлігі), ГАЗ-САЗ-3507 (тиегіш).</t>
  </si>
  <si>
    <t xml:space="preserve">Страхование гражданско-правовой ответственности владельцев транспортных средств ГАЗ-САЗ-35071 (Самосвал), КО-503-В2 (Ассенизатор), ГАЗ-САЗ-3507 (Самосвал) </t>
  </si>
  <si>
    <t>Көлік құралдары иелерінің азаматтық-құқықтық жауапкершілігін сақтандыру Т - 40 (Трактор), EO 2621 V3 (Трактор).</t>
  </si>
  <si>
    <t>Страхование гражданско-правовой ответственности владельцев транспортных средств Т – 40 (Трактор), ЭО 2621 В3 (Трактор)</t>
  </si>
  <si>
    <t>712014.000.000000</t>
  </si>
  <si>
    <t>Услуги по техническому контролю (осмотру) дорожных транспортных средств</t>
  </si>
  <si>
    <t xml:space="preserve">көлік құралдарын диагностикалау, ақпараттық диагностикалық картаны қалыптастыру, техникалық жабдықты тексеру, көлік құралдарының уыттылығын тексеру. УАЗ-220694-04 (Шақыру), ГАЗ - 27527 (Сабель), ВАЗ - 21310 (Нива), УАЗ-Патриот (31638-227-230), УАЗ-390940 (шатыр), </t>
  </si>
  <si>
    <t>диагностика автотранспорта, формирование информационно-диагностической карты, проверка технической оснащенности, проверка автотранспорта натоксичность. техосмотр легковых, грузовых автомашин и автобусов УАЗ-220694-04 (Вызывная), ГАЗ - 27527 (Соболь), ВАЗ - 21310 (Нива), УАЗ-Патриот (31638-227-230), УАЗ-390940 (Тент).</t>
  </si>
  <si>
    <t>Содержание и техобслуживание автотранспорта, спецавтотранспорта</t>
  </si>
  <si>
    <t>көлік құралдарын диагностикалау, ақпараттық диагностикалық картаны қалыптастыру, техникалық жабдықты тексеру, көлік құралдарының уыттылығын тексеру. ГАЗ-САЗ-35071 (самосвал), КО-503-В2 (Ассенизационная), Т - 40 (Трактор), ЕО 2621 V3 (Трактор), ГАЗ-САЗ-3507 (самосвал) жүк автомобильдері мен автобустарына тексеру</t>
  </si>
  <si>
    <t>диагностика автотранспорта, формирование информационно-диагностическойкарты, проверка технической оснащенности, проверка автотранспорта натоксичность. техосмотр легковых, грузовых автомашин и автобусов  ГАЗ-САЗ-35071 (Самосвал), КО-503-В2 (Ассенизационная), Т – 40 (Трактор), ЭО 2621 В3 (Трактор), ГАЗ-САЗ-3507 (Самосвал)</t>
  </si>
  <si>
    <t>381129.000.000000</t>
  </si>
  <si>
    <t>Услуги по вывозу (сбору) неопасных отходов/имущества/материалов</t>
  </si>
  <si>
    <t>113 Метр кубический</t>
  </si>
  <si>
    <t>Әкетiлiм және қатты тұрмыстық қалдықтарды көму</t>
  </si>
  <si>
    <t>Вывоз и захоронение твердых бытовых отходов</t>
  </si>
  <si>
    <t>Охрана труда (аттестация рабочих мест, природоохранные мероприятия, разработка ПДВ, ПДС, инструментальные замеры, проведение хим.анализов, разработка эколог.паспорта, охрана и воздействие на окружающую среду (ОВОС), демеркуризация, деактивация, производственный мониторинг источников выбросов).</t>
  </si>
  <si>
    <t>человек</t>
  </si>
  <si>
    <t>Сапар алдындағы (ауысым алдындағы) медициналық куәландыру (қызметті Орынбор ауруханасы NUZ OKB ұсынады)</t>
  </si>
  <si>
    <t xml:space="preserve">Предрейсовый (предсменный) медицинский осмотр </t>
  </si>
  <si>
    <t>Медицинские услуги</t>
  </si>
  <si>
    <t>841212.033.000000</t>
  </si>
  <si>
    <t>Услуги по периодическому медицинскому осмотру персонала</t>
  </si>
  <si>
    <t>Зиянды және қауіпті еңбек жағдайларында жұмыс істейтін персоналды, сондай-ақ пойыздардың қозғалысына тікелей байланысты жұмысшыларды міндетті профилактикалық медициналық тексеруден өткізу (ҚЫЗМЕТ КУЛУНДИН СТРАМАСЫ арқылы көрсетіледі)</t>
  </si>
  <si>
    <t>Обязательноые профилактические медицинские осмотры персонала (периодические), работающие с вредными и опасными условиями труда, а так же работников, непосредственно связанных с движением поездов.</t>
  </si>
  <si>
    <t>РФ,  (НОД-15) Сатовская обл. РП Озинки, ул. Майрова10/1</t>
  </si>
  <si>
    <t xml:space="preserve">Зиянды және қауіпті еңбек жағдайымен жұмыс жасайтын қызметкерлерді, сондай-ақ пойыздардың қозғалысымен тікелей байланысты жұмысшыларды міндетті мерзімді медициналық тексерістен өткізу </t>
  </si>
  <si>
    <t>Обязательноые профилактические медицинские осмотры персонала(периодические), работающие с вредными и опасными условиями труда, а так же работников, непосредственно связанных с движением поездов.(УСЛУГУ ОКАЗЫВАЕТ Озинкинская ЦРБ )</t>
  </si>
  <si>
    <t>682012.960.000000</t>
  </si>
  <si>
    <t>Услуги по аренде административных/производственных помещений</t>
  </si>
  <si>
    <t>ОИ</t>
  </si>
  <si>
    <t>59-1-14</t>
  </si>
  <si>
    <t>461504 Оренбургская область, ст.Цвиллинга</t>
  </si>
  <si>
    <t>Ғимарат - Цвилинге жолаушылар станциясы, ауданы 64,8 м2</t>
  </si>
  <si>
    <t>Здание пассажирское ст.Цвилинга, площадью 64,8м2</t>
  </si>
  <si>
    <t>Аренда помещений</t>
  </si>
  <si>
    <t>461504 Оренбургская область, рзд.25</t>
  </si>
  <si>
    <t>№ 25 жолаушылар ғимараты, ауданы 67.2 м5</t>
  </si>
  <si>
    <t>Здание пассажирское разъезд № 25, площадью 67,2м5</t>
  </si>
  <si>
    <t>Ғимаратта душ және киім-кешек бөлмесі бар Илецк 1 (МЧУ шеберханалары), ауданы 119,9 м2</t>
  </si>
  <si>
    <t>Здание душевой и гардеробной ст. Илецк 1 (мастерские МЧУ), площадью108,70м2</t>
  </si>
  <si>
    <t>Тұрғын үй ғимараты Илецк 1, ауданы 672,1 м2</t>
  </si>
  <si>
    <t>Здание бытового корпуса ст. Илецк 1, площадью 672,1 м2</t>
  </si>
  <si>
    <t>461504 Оренбургская область, ст.Акбулак</t>
  </si>
  <si>
    <t>Ғимарат - қойма (тауарлар кеңсесі) ст. Ақбұлақ, ауданы 41,2 м2</t>
  </si>
  <si>
    <t>Здание кладовая (товарная контора) ст. Акбулак, площадью 41,2 м2</t>
  </si>
  <si>
    <t>Өнер негізі бар таразының ғимараты (қорап). Ақбұлақ, ауданы 8,4 м.</t>
  </si>
  <si>
    <t>Здание (будка) весов с фундаментом ст. Акбулак, площадью 8,4 м.</t>
  </si>
  <si>
    <t>Бөлме эстафетасының операторы (стенд) 1 ас қасық. Илецк 1, ауданы 8 м2.</t>
  </si>
  <si>
    <t>Здание (будка) помещения оператора релейной 1 ст. Илецк 1,площадью 8 м2.</t>
  </si>
  <si>
    <t>Гараж ст. Бар әкімшілік және қызмет көрсету ғимараты. Илецк 1, ауданы 64,20 м2</t>
  </si>
  <si>
    <t>Здание административно бытового корпуса с гаражом ст. Илецк 1, площадью 64,20 м2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</si>
  <si>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</si>
  <si>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</si>
  <si>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</si>
  <si>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59-1-5</t>
  </si>
  <si>
    <t>Заңнамасының талаптарына сәйкестігі, санитариялық-гигиеническимправилам мен нормаларға, мемлекеттік стандарттарға сәйкес, ПТО</t>
  </si>
  <si>
    <t>Соответствие требованиям законодательства РК, санитарно-гигиеническимправилам и нормам, государственным стандартам, ПТО</t>
  </si>
  <si>
    <t>Услуги водоснабжения и водоотведения</t>
  </si>
  <si>
    <t>Заңнамасының талаптарына сәйкестігі, санитариялық-гигиеническимправилам мен нормаларға, мемлекеттік стандарттарға сәйкес,ДС</t>
  </si>
  <si>
    <t>Соответствие требованиям законодательства РК, санитарно-гигиеническимправилам и нормам, государственным стандартам, ДС</t>
  </si>
  <si>
    <t>Заңнамасының талаптарына сәйкестігі, санитариялық-гигиеническимправилам мен нормаларға, мемлекеттік стандарттарға сәйкес.</t>
  </si>
  <si>
    <t>Соответствие требованиям законодательства РК, санитарно-гигиеническимправилам и нормам, государственным стандартам</t>
  </si>
  <si>
    <t>Заңнамасының талаптарына сәйкестігі, санитариялық-гигиеническимправилам мен нормаларға, мемлекеттік стандарттарға сәйкес, Депо</t>
  </si>
  <si>
    <t>Соответствие требованиям законодательства РК, санитарно-гигиеническимправилам и нормам, государственным стандартам., Депо</t>
  </si>
  <si>
    <t>370011.900.000000</t>
  </si>
  <si>
    <t>Услуги по удалению сточных вод</t>
  </si>
  <si>
    <t>Услуги по удалению сточных вод (отведение)</t>
  </si>
  <si>
    <t>Ағынды суларды жою бойынша қызметтер)</t>
  </si>
  <si>
    <t>Услуги по удалению сточных вод (отведение), депо</t>
  </si>
  <si>
    <t>Услуги по удалению сточных вод (отведение), ДС</t>
  </si>
  <si>
    <t>Услуги по удалению сточных вод (отведение), ПТО</t>
  </si>
  <si>
    <t>531012.200.000001</t>
  </si>
  <si>
    <t>Услуги по пересылке регистрируемых почтовых отправлений</t>
  </si>
  <si>
    <t>Услуги по пересылке регистрируемых почтовых отправлений (внутренних и международных)</t>
  </si>
  <si>
    <t>месяц</t>
  </si>
  <si>
    <t>пошта қызметтерінің кешені.  (бандероль хаттары)</t>
  </si>
  <si>
    <t>комплекс почтовых услуг.  (письма бандероли)</t>
  </si>
  <si>
    <t>Услуги почты</t>
  </si>
  <si>
    <t>почталық қызметтер кешені (посылкалар)</t>
  </si>
  <si>
    <t>комплекс почтовых услуг (посылки)</t>
  </si>
  <si>
    <t>комплекс почтовых услуг (марки)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</si>
  <si>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</si>
  <si>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</si>
  <si>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</si>
  <si>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Телекоммуникациялық қызметтер</t>
  </si>
  <si>
    <t xml:space="preserve">Телекоммуникационные услуги </t>
  </si>
  <si>
    <t>Услуги связи</t>
  </si>
  <si>
    <t>620920.000.000014</t>
  </si>
  <si>
    <t>Услуги по пользованию программными продуктами</t>
  </si>
  <si>
    <t>Услуги по пользованию программными продуктами, находящимся в удаленном доступе</t>
  </si>
  <si>
    <t>Анықтамалық-құқықтық жүйе жиынтығы
ГАРАНТЗаңды анықтамалық-ақпараттық жүйеге пайдалану құқығына лицензиялар беру бойынша қызметтер</t>
  </si>
  <si>
    <t>Услуги по предоставлению лицензий на право использования к юридической справочно-информационной системой Комплект справочно-правовой системы ГАРАНТ</t>
  </si>
  <si>
    <t>Прочие услуги</t>
  </si>
  <si>
    <t xml:space="preserve">Метерологический и гидрологический мониторинги и мониторингсостоянияокружающей среды, выдача справки о подтверждении морозных и жарких дней для оплаты выхода работников на работу в морозные и жаркие дни. Справка выдается один в месяц, расчитывается каждый день, запрашиваемого месяца. </t>
  </si>
  <si>
    <t xml:space="preserve"> ст Локоть </t>
  </si>
  <si>
    <t xml:space="preserve"> ст Третьяково  </t>
  </si>
  <si>
    <t>Алтайский край ст Кулунда</t>
  </si>
  <si>
    <t>Сапар алдындағы медициналық куәландыру. Кулунда.</t>
  </si>
  <si>
    <t>Предрейсовый медицинский осмотр по ст. Кулунда.</t>
  </si>
  <si>
    <t>841212.037.000000</t>
  </si>
  <si>
    <t>Услуги вакцинации работников</t>
  </si>
  <si>
    <t>Кене энцефалитіне қарсы Вакцинация ағзаны қауіпті вирустан қорғауға мүмкіндік береді. Вакцинация адамның өмір бойы бірге жүретін аурудың қауіпті салдарын болдырмау үшін де қажет.</t>
  </si>
  <si>
    <t>Вакцинация против клещевого энцефалита позволяет обеспечить защиту организма от опасного вируса. Прививка необходима и для предотвращения опасных последствий заболевания, которые сопровождают человека на протяжении всей дальнейшей жизни.</t>
  </si>
  <si>
    <t>Обязательноые профилактические медицинские осмотры персонала (периодические), работающие с вредными и опасными условиями труда, а так же работников, непосредственно связанных с движением поездов.(УСЛУГУ ОКАЗЫВАЕТ КУЛУНДИНСКАЯ ЦРБ )</t>
  </si>
  <si>
    <t>Зиянды және қауіпті еңбек жағдайымен жұмыс жасайтын қызметкерлерді, сондай-ақ пойыздардың қозғалысымен тікелей байланысты жұмысшыларды міндетті мерзімді медициналық тексерістен өткізу (қызметті Рубцовская РБ ұсынады)</t>
  </si>
  <si>
    <t>Обязательноые профилактические медицинские осмотры персонала(периодические), работающие с вредными и опасными условиями труда, а так же работников, непосредственно связанных с движением поездов.(ВЖУ УСЛУГУ ОКАЗЫВАЕТ РУБЦОВСКАЯ ЦРБ )</t>
  </si>
  <si>
    <t>РФ. Алтайский край, ст.Локоть</t>
  </si>
  <si>
    <t>Орталықтандырылған сумен жабдықтау жүйелерін пайдаланумен суық сумен жабдықтау бойынша қызмет көрсетулер, Орталықтандырылған сумен жабдықтау жүйелерін пайдаланумен беру, үлестіру және салқын сумен жабдықтау бойынша қызметтер .</t>
  </si>
  <si>
    <t>Услуги по передаче, распределению и холодному водоснабжению с использованием систем централизованного водоснабжения СТ. ЛОКОТЬ</t>
  </si>
  <si>
    <t>РФ. Алтайский край, ст.Неверовская</t>
  </si>
  <si>
    <t>Услуги по передаче, распределению и холодному водоснабжению с использованием систем централизованного водоснабжения Ст. НЕВЕРОВСКАЯ</t>
  </si>
  <si>
    <t>РФ. Алтайский край, ст.Третьяково</t>
  </si>
  <si>
    <t xml:space="preserve">Услуги по передаче, распределению и холодному водоснабжению с использованием систем централизованного водоснабжения СТ. ТРЕТЬЯКОВО </t>
  </si>
  <si>
    <t>РФ. Алтайский край, ст.Масальская</t>
  </si>
  <si>
    <t xml:space="preserve">Услуги по передаче, распределению и холодному водоснабжению с использованием систем централизованного водоснабжения СТ. МАСАЛЬСКАЯ </t>
  </si>
  <si>
    <t>РФ. Алтайский край,  ст. Ремовская</t>
  </si>
  <si>
    <t>Услуги по передаче, распределению и холодному водоснабжению с использованием систем централизованного водоснабжения СТ. Ремовская.</t>
  </si>
  <si>
    <t>493931.000.000001</t>
  </si>
  <si>
    <t>Услуги по аренде микроавтобуса</t>
  </si>
  <si>
    <t>Услуги по аренде микроавтобуса с водителем</t>
  </si>
  <si>
    <t>час</t>
  </si>
  <si>
    <t>ЖҚҚ учаскесі бойынша қоймадан жүктерді 1 жылға тасымалдау жөніндегі қызметтер</t>
  </si>
  <si>
    <t>Услуги по перевозке грузов со склада по участку ВЖУ на 1 год</t>
  </si>
  <si>
    <t>Транспортные услуги</t>
  </si>
  <si>
    <t>370012.000.000000</t>
  </si>
  <si>
    <t>Услуги по опорожнению/очищению отходов выгребных ям/отстойников/септиков/туалетов</t>
  </si>
  <si>
    <t>Опорожению/очищению отходов выгребных ям/тұндырғыштар/септиков/туалетов ст Неверовская</t>
  </si>
  <si>
    <t>Услуги по опорожнению/очищению отходов выгребных ям/отстойников/септиков/туалетов ст Неверовская</t>
  </si>
  <si>
    <t>Услуги ЖКХ и ТБО</t>
  </si>
  <si>
    <t>658424 Алтайский край ,ст.Локоть</t>
  </si>
  <si>
    <t>Опорожению/очищению отходов выдребных ям/тұндырғыштар/септиков/туалетов ст Локоть</t>
  </si>
  <si>
    <t>Услуги по опорожнению/очищению отходов выгребных ям/отстойников/септиков/туалетов ст Локоть</t>
  </si>
  <si>
    <t>Әкімшілік/өндірістік жайларды жалдау бойынша қызметтер, Әкімшілік/өндірістік жайларды жалға беру қызметі, 232,10 м2</t>
  </si>
  <si>
    <t>Услуги по аренде административных/производственных помещений , 232,10 м2</t>
  </si>
  <si>
    <t>353012.200.000002</t>
  </si>
  <si>
    <t>Услуги по распределению горячей воды (тепловой энергии) по распределительным тепловым сетям, кроме коммунальных</t>
  </si>
  <si>
    <t>233 Гигакалория</t>
  </si>
  <si>
    <t>Коммуналдық желілерден басқа, жылулық бөлу желілерімен ыстық суды (жылу энергиясын) бөлу бойынша қызмет көрсетулер, Тұрғын үй-коммуналдық қоспағанда жылу тарату желілеріне ыстық су (жылу энергиясы) бөлу бойынша қызметтер .</t>
  </si>
  <si>
    <t>Услуги теплоснабжения</t>
  </si>
  <si>
    <t>Всего:</t>
  </si>
  <si>
    <t>Перечень товаров, работ и услуг на 2024 год филиала товарищества с ограниченной ответственностью «КТЖ-Грузовые перевозки»-«Илецк»</t>
  </si>
  <si>
    <t>Итого по работам:</t>
  </si>
  <si>
    <t>Итого по товарам:</t>
  </si>
  <si>
    <t>Товары:</t>
  </si>
  <si>
    <t>Услуги:</t>
  </si>
  <si>
    <t>Итого по услугам:</t>
  </si>
  <si>
    <t>302040.300.001145</t>
  </si>
  <si>
    <t>221960.500.010000</t>
  </si>
  <si>
    <t>141913.200.010001</t>
  </si>
  <si>
    <t>243411.310.000005</t>
  </si>
  <si>
    <t>из низкоуглеродистой стали, общего назначения, диаметр 1,8-2,5 мм</t>
  </si>
  <si>
    <t>Шплинт разводной</t>
  </si>
  <si>
    <t>Секция радиатора</t>
  </si>
  <si>
    <t xml:space="preserve">Дәретханаға арналған сабын 90 г, зәйтүн. </t>
  </si>
  <si>
    <t xml:space="preserve">Мыло туалетное 90гр в обертке,  Олива .
</t>
  </si>
  <si>
    <t>841212.000.000005</t>
  </si>
  <si>
    <t>Услуги по предсменному (предрейсовому)/ послесменному (послерейсовому) медицинскому осмотру персонала</t>
  </si>
  <si>
    <t>Сапар алдындағы (ауысым алдындағы) медициналық куәландыру (Қызметті Ақбұлақ аудандық ауруханасы көрсетеді)</t>
  </si>
  <si>
    <t xml:space="preserve">Предрейсовый медицинский осмотр по ст. Неверовская (услугу оказывает Локтевская ЦРБ) </t>
  </si>
  <si>
    <t>Сапар алдындағы медициналық куәландыру. Неверовская (Қызметті Локоть аудандық ауруханасы көрсетеді)</t>
  </si>
  <si>
    <t xml:space="preserve">Предрейсовый медицинский осмотр по ст. Локоть (услугу оказывает Рубцовская ЦРБ) </t>
  </si>
  <si>
    <t>Сапар алдындағы медициналық куәландыру. (Қызметті Рубцовск аудандық ауруханасы көрсетеді)</t>
  </si>
  <si>
    <t xml:space="preserve">Предрейсовый медицинский осмотр по ст. Третьяково (услугу оказывает Староаллейская ЦРБ) </t>
  </si>
  <si>
    <t>Сапар алдындағы медициналық куәландыру. Третьяково (Қызметті Староаллейская аудандық ауруханасы көрсетеді)</t>
  </si>
  <si>
    <t xml:space="preserve">Предрейсовый (предсменный) медицинский осмотр (Услугу оказывает Акбулакская РБ ) </t>
  </si>
  <si>
    <t>ПЗТ 1</t>
  </si>
  <si>
    <t>ПЗТ 2</t>
  </si>
  <si>
    <t>ПЗТ 3</t>
  </si>
  <si>
    <t>ПЗТ 4</t>
  </si>
  <si>
    <t>ПЗТ 5</t>
  </si>
  <si>
    <t>ПЗТ 6</t>
  </si>
  <si>
    <t>ПЗТ 7</t>
  </si>
  <si>
    <t>ПЗТ 8</t>
  </si>
  <si>
    <t>ПЗТ 9</t>
  </si>
  <si>
    <t>ПЗТ 10</t>
  </si>
  <si>
    <t>ПЗТ 11</t>
  </si>
  <si>
    <t>ПЗТ 12</t>
  </si>
  <si>
    <t>ПЗТ 13</t>
  </si>
  <si>
    <t>ПЗТ 14</t>
  </si>
  <si>
    <t>ПЗТ 15</t>
  </si>
  <si>
    <t>ПЗТ 16</t>
  </si>
  <si>
    <t>ПЗТ 17</t>
  </si>
  <si>
    <t>ПЗТ 18</t>
  </si>
  <si>
    <t>ПЗТ 19</t>
  </si>
  <si>
    <t>ПЗТ 20</t>
  </si>
  <si>
    <t>ПЗТ 21</t>
  </si>
  <si>
    <t>ПЗТ 22</t>
  </si>
  <si>
    <t>ПЗТ 23</t>
  </si>
  <si>
    <t>ПЗТ 24</t>
  </si>
  <si>
    <t>ПЗТ 25</t>
  </si>
  <si>
    <t>ПЗТ 26</t>
  </si>
  <si>
    <t>ПЗТ 27</t>
  </si>
  <si>
    <t>ПЗТ 28</t>
  </si>
  <si>
    <t>ПЗТ 29</t>
  </si>
  <si>
    <t>ПЗТ 30</t>
  </si>
  <si>
    <t>ПЗТ 31</t>
  </si>
  <si>
    <t>ПЗТ 32</t>
  </si>
  <si>
    <t>ПЗТ 33</t>
  </si>
  <si>
    <t>ПЗТ 34</t>
  </si>
  <si>
    <t>ПЗТ 35</t>
  </si>
  <si>
    <t>ПЗР 1</t>
  </si>
  <si>
    <t>ПЗР 2</t>
  </si>
  <si>
    <t>ПЗУ 8</t>
  </si>
  <si>
    <t>ПЗУ 9</t>
  </si>
  <si>
    <t>ПЗУ 10</t>
  </si>
  <si>
    <t>ПЗУ 11</t>
  </si>
  <si>
    <t>ПЗУ 12</t>
  </si>
  <si>
    <t>ПЗУ 13</t>
  </si>
  <si>
    <t>ПЗУ 14</t>
  </si>
  <si>
    <t>ПЗУ 15</t>
  </si>
  <si>
    <t>ПЗУ 16</t>
  </si>
  <si>
    <t>ПЗУ 17</t>
  </si>
  <si>
    <t>ПЗУ 20</t>
  </si>
  <si>
    <t>ПЗУ 21</t>
  </si>
  <si>
    <t>ПЗУ 22</t>
  </si>
  <si>
    <t>ПЗУ 23</t>
  </si>
  <si>
    <t>ПЗУ 24</t>
  </si>
  <si>
    <t>ПЗУ 25</t>
  </si>
  <si>
    <t>ПЗУ 26</t>
  </si>
  <si>
    <t>ПЗУ 27</t>
  </si>
  <si>
    <t>ПЗУ 28</t>
  </si>
  <si>
    <t>ПЗУ 29</t>
  </si>
  <si>
    <t>ПЗУ 30</t>
  </si>
  <si>
    <t>ПЗУ 31</t>
  </si>
  <si>
    <t>ПЗУ 32</t>
  </si>
  <si>
    <t>ПЗУ 33</t>
  </si>
  <si>
    <t>ПЗУ 34</t>
  </si>
  <si>
    <t>ПЗУ 35</t>
  </si>
  <si>
    <t>ПЗУ 36</t>
  </si>
  <si>
    <t>ПЗУ 37</t>
  </si>
  <si>
    <t>ПЗУ 38</t>
  </si>
  <si>
    <t>ПЗУ 39</t>
  </si>
  <si>
    <t>ПЗУ 40</t>
  </si>
  <si>
    <t>ПЗУ 41</t>
  </si>
  <si>
    <t>ПЗУ 42</t>
  </si>
  <si>
    <t>ПЗУ 43</t>
  </si>
  <si>
    <t>ПЗУ 44</t>
  </si>
  <si>
    <t>ПЗУ 45</t>
  </si>
  <si>
    <t>ПЗУ 46</t>
  </si>
  <si>
    <t>ПЗУ 49</t>
  </si>
  <si>
    <t>ПЗУ 50</t>
  </si>
  <si>
    <t>ПЗУ 51</t>
  </si>
  <si>
    <t>ПЗУ 52</t>
  </si>
  <si>
    <t>ПЗУ 53</t>
  </si>
  <si>
    <t>ПЗУ 54</t>
  </si>
  <si>
    <t>ПЗУ 55</t>
  </si>
  <si>
    <t>ПЗУ 56</t>
  </si>
  <si>
    <t>ПЗУ 57</t>
  </si>
  <si>
    <t>ПЗУ 58</t>
  </si>
  <si>
    <t>ПЗУ 59</t>
  </si>
  <si>
    <t>ПЗУ 60</t>
  </si>
  <si>
    <t>ПЗУ 61</t>
  </si>
  <si>
    <t>ПЗУ 62</t>
  </si>
  <si>
    <t>ПЗУ 63</t>
  </si>
  <si>
    <t>ПЗУ 64</t>
  </si>
  <si>
    <t>ПЗУ 65</t>
  </si>
  <si>
    <t>ПЗУ 66</t>
  </si>
  <si>
    <t>12.2023</t>
  </si>
  <si>
    <t>1 Т</t>
  </si>
  <si>
    <t>5 Т</t>
  </si>
  <si>
    <t>6 Т</t>
  </si>
  <si>
    <t>8 Т</t>
  </si>
  <si>
    <t>2 Т</t>
  </si>
  <si>
    <t>3 Т</t>
  </si>
  <si>
    <t>4 Т</t>
  </si>
  <si>
    <t>7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</si>
  <si>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</si>
  <si>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</si>
  <si>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</si>
  <si>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</si>
  <si>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</si>
  <si>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</si>
  <si>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</si>
  <si>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</si>
  <si>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</si>
  <si>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</si>
  <si>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</si>
  <si>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</si>
  <si>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</si>
  <si>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</si>
  <si>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</si>
  <si>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</si>
  <si>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</si>
  <si>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</si>
  <si>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</si>
  <si>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</si>
  <si>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</si>
  <si>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</si>
  <si>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</si>
  <si>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</si>
  <si>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</si>
  <si>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</si>
  <si>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</si>
  <si>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1 Р</t>
  </si>
  <si>
    <t>2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</si>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</sst>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₸_-;\-* #,##0.00\ _₸_-;_-* &quot;-&quot;??\ _₸_-;_-@_-"/>
    <numFmt numFmtId="165" formatCode="mm/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272727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165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4" fillId="2" borderId="0" xfId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8"/>
  <sheetViews>
    <sheetView tabSelected="1" zoomScale="70" zoomScaleNormal="70" workbookViewId="0">
      <selection activeCell="Q3" sqref="Q3"/>
    </sheetView>
  </sheetViews>
  <sheetFormatPr defaultRowHeight="25.5" customHeight="1" x14ac:dyDescent="0.35"/>
  <cols>
    <col min="1" max="3" width="8.7265625" style="3"/>
    <col min="4" max="4" width="14.6328125" style="3" customWidth="1"/>
    <col min="5" max="5" width="11.54296875" style="3" customWidth="1"/>
    <col min="6" max="7" width="14.6328125" style="3" customWidth="1"/>
    <col min="8" max="8" width="8.7265625" style="3"/>
    <col min="9" max="9" width="12.90625" style="3" customWidth="1"/>
    <col min="10" max="10" width="10.08984375" style="3" customWidth="1"/>
    <col min="11" max="11" width="10.90625" style="3" customWidth="1"/>
    <col min="12" max="12" width="11.26953125" style="3" customWidth="1"/>
    <col min="13" max="13" width="15.1796875" style="3" customWidth="1"/>
    <col min="14" max="14" width="11.36328125" style="3" customWidth="1"/>
    <col min="15" max="15" width="12.08984375" style="3" customWidth="1"/>
    <col min="16" max="16" width="11.26953125" style="3" customWidth="1"/>
    <col min="17" max="17" width="15.1796875" style="3" customWidth="1"/>
    <col min="18" max="28" width="8.7265625" style="3"/>
    <col min="29" max="30" width="12.36328125" style="10" bestFit="1" customWidth="1"/>
    <col min="31" max="32" width="18.54296875" style="10" customWidth="1"/>
    <col min="33" max="33" width="12.36328125" style="10" bestFit="1" customWidth="1"/>
    <col min="34" max="35" width="14.7265625" style="10" customWidth="1"/>
    <col min="36" max="16384" width="8.7265625" style="3"/>
  </cols>
  <sheetData>
    <row r="1" spans="1:50" ht="13.5" customHeight="1" x14ac:dyDescent="0.35">
      <c r="S1" s="4"/>
      <c r="T1" s="4"/>
      <c r="U1" s="4"/>
      <c r="V1" s="4"/>
    </row>
    <row r="2" spans="1:50" ht="13.5" customHeight="1" x14ac:dyDescent="0.35">
      <c r="S2" s="4"/>
      <c r="T2" s="4"/>
      <c r="U2" s="4"/>
      <c r="V2" s="4"/>
    </row>
    <row r="3" spans="1:50" ht="13.5" customHeight="1" x14ac:dyDescent="0.35"/>
    <row r="4" spans="1:50" ht="18" customHeight="1" x14ac:dyDescent="0.35">
      <c r="G4" s="19" t="s">
        <v>380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50" ht="13.5" customHeight="1" x14ac:dyDescent="0.3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5"/>
      <c r="AD5" s="5"/>
    </row>
    <row r="6" spans="1:50" s="11" customFormat="1" ht="25.5" customHeight="1" x14ac:dyDescent="0.35">
      <c r="A6" s="20" t="s">
        <v>40</v>
      </c>
      <c r="B6" s="20" t="s">
        <v>41</v>
      </c>
      <c r="C6" s="20" t="s">
        <v>47</v>
      </c>
      <c r="D6" s="20" t="s">
        <v>0</v>
      </c>
      <c r="E6" s="20" t="s">
        <v>42</v>
      </c>
      <c r="F6" s="20" t="s">
        <v>1</v>
      </c>
      <c r="G6" s="20" t="s">
        <v>2</v>
      </c>
      <c r="H6" s="20" t="s">
        <v>3</v>
      </c>
      <c r="I6" s="20" t="s">
        <v>4</v>
      </c>
      <c r="J6" s="20" t="s">
        <v>5</v>
      </c>
      <c r="K6" s="20" t="s">
        <v>6</v>
      </c>
      <c r="L6" s="20" t="s">
        <v>7</v>
      </c>
      <c r="M6" s="20" t="s">
        <v>43</v>
      </c>
      <c r="N6" s="20" t="s">
        <v>8</v>
      </c>
      <c r="O6" s="20" t="s">
        <v>9</v>
      </c>
      <c r="P6" s="20" t="s">
        <v>10</v>
      </c>
      <c r="Q6" s="20" t="s">
        <v>44</v>
      </c>
      <c r="R6" s="20" t="s">
        <v>11</v>
      </c>
      <c r="S6" s="20" t="s">
        <v>12</v>
      </c>
      <c r="T6" s="20"/>
      <c r="U6" s="20"/>
      <c r="V6" s="20"/>
      <c r="W6" s="20"/>
      <c r="X6" s="20" t="s">
        <v>13</v>
      </c>
      <c r="Y6" s="20"/>
      <c r="Z6" s="20"/>
      <c r="AA6" s="20" t="s">
        <v>14</v>
      </c>
      <c r="AB6" s="20" t="s">
        <v>15</v>
      </c>
      <c r="AC6" s="21">
        <v>2023</v>
      </c>
      <c r="AD6" s="21"/>
      <c r="AE6" s="21"/>
      <c r="AF6" s="21"/>
      <c r="AG6" s="21">
        <v>2024</v>
      </c>
      <c r="AH6" s="21"/>
      <c r="AI6" s="21"/>
      <c r="AJ6" s="20" t="s">
        <v>30</v>
      </c>
      <c r="AK6" s="20" t="s">
        <v>45</v>
      </c>
      <c r="AL6" s="20"/>
      <c r="AM6" s="20" t="s">
        <v>31</v>
      </c>
      <c r="AN6" s="20"/>
      <c r="AO6" s="20"/>
      <c r="AP6" s="20"/>
      <c r="AQ6" s="20"/>
      <c r="AR6" s="20"/>
      <c r="AS6" s="20"/>
      <c r="AT6" s="20"/>
      <c r="AU6" s="20"/>
      <c r="AV6" s="20" t="s">
        <v>37</v>
      </c>
      <c r="AW6" s="20" t="s">
        <v>38</v>
      </c>
      <c r="AX6" s="20" t="s">
        <v>39</v>
      </c>
    </row>
    <row r="7" spans="1:50" s="11" customFormat="1" ht="25.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 t="s">
        <v>16</v>
      </c>
      <c r="T7" s="20"/>
      <c r="U7" s="9" t="s">
        <v>17</v>
      </c>
      <c r="V7" s="20" t="s">
        <v>18</v>
      </c>
      <c r="W7" s="20"/>
      <c r="X7" s="20" t="s">
        <v>27</v>
      </c>
      <c r="Y7" s="20" t="s">
        <v>28</v>
      </c>
      <c r="Z7" s="20" t="s">
        <v>29</v>
      </c>
      <c r="AA7" s="20"/>
      <c r="AB7" s="20"/>
      <c r="AC7" s="22" t="s">
        <v>19</v>
      </c>
      <c r="AD7" s="22" t="s">
        <v>20</v>
      </c>
      <c r="AE7" s="22" t="s">
        <v>21</v>
      </c>
      <c r="AF7" s="22" t="s">
        <v>22</v>
      </c>
      <c r="AG7" s="22" t="s">
        <v>19</v>
      </c>
      <c r="AH7" s="22" t="s">
        <v>21</v>
      </c>
      <c r="AI7" s="22" t="s">
        <v>22</v>
      </c>
      <c r="AJ7" s="20"/>
      <c r="AK7" s="20" t="s">
        <v>32</v>
      </c>
      <c r="AL7" s="20" t="s">
        <v>33</v>
      </c>
      <c r="AM7" s="20" t="s">
        <v>46</v>
      </c>
      <c r="AN7" s="20"/>
      <c r="AO7" s="20"/>
      <c r="AP7" s="20" t="s">
        <v>46</v>
      </c>
      <c r="AQ7" s="20"/>
      <c r="AR7" s="20"/>
      <c r="AS7" s="20" t="s">
        <v>46</v>
      </c>
      <c r="AT7" s="20"/>
      <c r="AU7" s="20"/>
      <c r="AV7" s="20"/>
      <c r="AW7" s="20"/>
      <c r="AX7" s="20"/>
    </row>
    <row r="8" spans="1:50" s="11" customFormat="1" ht="25.5" customHeight="1" x14ac:dyDescent="0.3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3" t="s">
        <v>23</v>
      </c>
      <c r="T8" s="13" t="s">
        <v>24</v>
      </c>
      <c r="U8" s="13" t="s">
        <v>25</v>
      </c>
      <c r="V8" s="13" t="s">
        <v>26</v>
      </c>
      <c r="W8" s="13" t="s">
        <v>25</v>
      </c>
      <c r="X8" s="20"/>
      <c r="Y8" s="20"/>
      <c r="Z8" s="20"/>
      <c r="AA8" s="20"/>
      <c r="AB8" s="20"/>
      <c r="AC8" s="22"/>
      <c r="AD8" s="22"/>
      <c r="AE8" s="22"/>
      <c r="AF8" s="22"/>
      <c r="AG8" s="22"/>
      <c r="AH8" s="22"/>
      <c r="AI8" s="22"/>
      <c r="AJ8" s="20"/>
      <c r="AK8" s="20"/>
      <c r="AL8" s="20"/>
      <c r="AM8" s="9" t="s">
        <v>34</v>
      </c>
      <c r="AN8" s="9" t="s">
        <v>35</v>
      </c>
      <c r="AO8" s="9" t="s">
        <v>36</v>
      </c>
      <c r="AP8" s="9" t="s">
        <v>34</v>
      </c>
      <c r="AQ8" s="9" t="s">
        <v>35</v>
      </c>
      <c r="AR8" s="9" t="s">
        <v>36</v>
      </c>
      <c r="AS8" s="9" t="s">
        <v>34</v>
      </c>
      <c r="AT8" s="9" t="s">
        <v>35</v>
      </c>
      <c r="AU8" s="9" t="s">
        <v>36</v>
      </c>
      <c r="AV8" s="20"/>
      <c r="AW8" s="20"/>
      <c r="AX8" s="20"/>
    </row>
    <row r="9" spans="1:50" s="11" customFormat="1" ht="25.5" customHeight="1" x14ac:dyDescent="0.3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14">
        <v>29</v>
      </c>
      <c r="AD9" s="14">
        <v>30</v>
      </c>
      <c r="AE9" s="14">
        <v>31</v>
      </c>
      <c r="AF9" s="14">
        <v>32</v>
      </c>
      <c r="AG9" s="14">
        <v>33</v>
      </c>
      <c r="AH9" s="14">
        <v>34</v>
      </c>
      <c r="AI9" s="14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</row>
    <row r="10" spans="1:50" s="15" customFormat="1" ht="25.5" customHeight="1" x14ac:dyDescent="0.35">
      <c r="A10" s="9"/>
      <c r="B10" s="9" t="s">
        <v>383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2"/>
      <c r="V10" s="6"/>
      <c r="W10" s="6"/>
      <c r="X10" s="6"/>
      <c r="Y10" s="6"/>
      <c r="Z10" s="6"/>
      <c r="AA10" s="6"/>
      <c r="AB10" s="6"/>
      <c r="AC10" s="7"/>
      <c r="AD10" s="7"/>
      <c r="AE10" s="7"/>
      <c r="AF10" s="7"/>
      <c r="AG10" s="7"/>
      <c r="AH10" s="7"/>
      <c r="AI10" s="7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15" customFormat="1" ht="25.5" customHeight="1" x14ac:dyDescent="0.35">
      <c r="A11" s="6" t="s">
        <v>405</v>
      </c>
      <c r="B11" s="6"/>
      <c r="C11" s="6" t="s">
        <v>498</v>
      </c>
      <c r="D11" s="6" t="s">
        <v>48</v>
      </c>
      <c r="E11" s="6" t="s">
        <v>386</v>
      </c>
      <c r="F11" s="6" t="s">
        <v>392</v>
      </c>
      <c r="G11" s="6" t="s">
        <v>49</v>
      </c>
      <c r="H11" s="6" t="s">
        <v>590</v>
      </c>
      <c r="I11" s="6"/>
      <c r="J11" s="6"/>
      <c r="K11" s="6">
        <v>0</v>
      </c>
      <c r="L11" s="6">
        <v>999999999</v>
      </c>
      <c r="M11" s="6" t="s">
        <v>50</v>
      </c>
      <c r="N11" s="16" t="s">
        <v>497</v>
      </c>
      <c r="O11" s="6" t="s">
        <v>51</v>
      </c>
      <c r="P11" s="6">
        <v>999999999</v>
      </c>
      <c r="Q11" s="6" t="s">
        <v>50</v>
      </c>
      <c r="R11" s="6" t="s">
        <v>52</v>
      </c>
      <c r="S11" s="6"/>
      <c r="T11" s="6"/>
      <c r="U11" s="2">
        <v>45657</v>
      </c>
      <c r="V11" s="6"/>
      <c r="W11" s="6"/>
      <c r="X11" s="6">
        <v>0</v>
      </c>
      <c r="Y11" s="6">
        <v>0</v>
      </c>
      <c r="Z11" s="6">
        <v>100</v>
      </c>
      <c r="AA11" s="6" t="s">
        <v>53</v>
      </c>
      <c r="AB11" s="6" t="s">
        <v>54</v>
      </c>
      <c r="AC11" s="7">
        <v>50</v>
      </c>
      <c r="AD11" s="7">
        <v>350805</v>
      </c>
      <c r="AE11" s="7">
        <f t="shared" ref="AE11:AE45" si="0">AC11*AD11</f>
        <v>17540250</v>
      </c>
      <c r="AF11" s="7">
        <f t="shared" ref="AF11:AF45" si="1">AE11*1.2</f>
        <v>21048300</v>
      </c>
      <c r="AG11" s="17">
        <v>0</v>
      </c>
      <c r="AH11" s="17">
        <v>0</v>
      </c>
      <c r="AI11" s="17">
        <v>0</v>
      </c>
      <c r="AJ11" s="6" t="s">
        <v>55</v>
      </c>
      <c r="AK11" s="6"/>
      <c r="AL11" s="6"/>
      <c r="AM11" s="6" t="s">
        <v>56</v>
      </c>
      <c r="AN11" s="6" t="s">
        <v>57</v>
      </c>
      <c r="AO11" s="6" t="s">
        <v>58</v>
      </c>
      <c r="AP11" s="6" t="s">
        <v>59</v>
      </c>
      <c r="AQ11" s="6" t="s">
        <v>60</v>
      </c>
      <c r="AR11" s="6" t="s">
        <v>61</v>
      </c>
      <c r="AS11" s="6"/>
      <c r="AT11" s="6"/>
      <c r="AU11" s="6"/>
      <c r="AV11" s="6" t="s">
        <v>62</v>
      </c>
      <c r="AW11" s="6" t="s">
        <v>63</v>
      </c>
      <c r="AX11" s="6" t="s">
        <v>64</v>
      </c>
    </row>
    <row r="12" spans="1:50" s="15" customFormat="1" ht="25.5" customHeight="1" x14ac:dyDescent="0.35">
      <c r="A12" s="6" t="s">
        <v>406</v>
      </c>
      <c r="B12" s="6"/>
      <c r="C12" s="6" t="s">
        <v>502</v>
      </c>
      <c r="D12" s="6" t="s">
        <v>48</v>
      </c>
      <c r="E12" s="6" t="s">
        <v>386</v>
      </c>
      <c r="F12" s="6" t="s">
        <v>392</v>
      </c>
      <c r="G12" s="6" t="s">
        <v>49</v>
      </c>
      <c r="H12" s="6" t="s">
        <v>590</v>
      </c>
      <c r="I12" s="6"/>
      <c r="J12" s="6"/>
      <c r="K12" s="6">
        <v>0</v>
      </c>
      <c r="L12" s="6">
        <v>999999999</v>
      </c>
      <c r="M12" s="6" t="s">
        <v>50</v>
      </c>
      <c r="N12" s="16" t="s">
        <v>497</v>
      </c>
      <c r="O12" s="6" t="s">
        <v>51</v>
      </c>
      <c r="P12" s="6">
        <v>999999999</v>
      </c>
      <c r="Q12" s="6" t="s">
        <v>50</v>
      </c>
      <c r="R12" s="6" t="s">
        <v>52</v>
      </c>
      <c r="S12" s="6"/>
      <c r="T12" s="6"/>
      <c r="U12" s="2">
        <v>45657</v>
      </c>
      <c r="V12" s="6"/>
      <c r="W12" s="6"/>
      <c r="X12" s="6">
        <v>0</v>
      </c>
      <c r="Y12" s="6">
        <v>0</v>
      </c>
      <c r="Z12" s="6">
        <v>100</v>
      </c>
      <c r="AA12" s="6" t="s">
        <v>53</v>
      </c>
      <c r="AB12" s="6" t="s">
        <v>54</v>
      </c>
      <c r="AC12" s="7">
        <v>50</v>
      </c>
      <c r="AD12" s="7">
        <v>350805</v>
      </c>
      <c r="AE12" s="7">
        <f t="shared" si="0"/>
        <v>17540250</v>
      </c>
      <c r="AF12" s="7">
        <f t="shared" si="1"/>
        <v>21048300</v>
      </c>
      <c r="AG12" s="17">
        <v>0</v>
      </c>
      <c r="AH12" s="17">
        <v>0</v>
      </c>
      <c r="AI12" s="17">
        <v>0</v>
      </c>
      <c r="AJ12" s="6" t="s">
        <v>55</v>
      </c>
      <c r="AK12" s="6"/>
      <c r="AL12" s="6"/>
      <c r="AM12" s="6" t="s">
        <v>56</v>
      </c>
      <c r="AN12" s="6" t="s">
        <v>65</v>
      </c>
      <c r="AO12" s="6" t="s">
        <v>66</v>
      </c>
      <c r="AP12" s="6" t="s">
        <v>59</v>
      </c>
      <c r="AQ12" s="6" t="s">
        <v>60</v>
      </c>
      <c r="AR12" s="6" t="s">
        <v>61</v>
      </c>
      <c r="AS12" s="6"/>
      <c r="AT12" s="6"/>
      <c r="AU12" s="6"/>
      <c r="AV12" s="6" t="s">
        <v>62</v>
      </c>
      <c r="AW12" s="6" t="s">
        <v>63</v>
      </c>
      <c r="AX12" s="6" t="s">
        <v>64</v>
      </c>
    </row>
    <row r="13" spans="1:50" s="15" customFormat="1" ht="25.5" customHeight="1" x14ac:dyDescent="0.35">
      <c r="A13" s="6" t="s">
        <v>407</v>
      </c>
      <c r="B13" s="6"/>
      <c r="C13" s="6" t="s">
        <v>503</v>
      </c>
      <c r="D13" s="6" t="s">
        <v>48</v>
      </c>
      <c r="E13" s="6" t="s">
        <v>67</v>
      </c>
      <c r="F13" s="6" t="s">
        <v>68</v>
      </c>
      <c r="G13" s="6" t="s">
        <v>69</v>
      </c>
      <c r="H13" s="6" t="s">
        <v>70</v>
      </c>
      <c r="I13" s="6"/>
      <c r="J13" s="6"/>
      <c r="K13" s="6">
        <v>0</v>
      </c>
      <c r="L13" s="6">
        <v>999999999</v>
      </c>
      <c r="M13" s="6" t="s">
        <v>50</v>
      </c>
      <c r="N13" s="16" t="s">
        <v>497</v>
      </c>
      <c r="O13" s="6" t="s">
        <v>51</v>
      </c>
      <c r="P13" s="6">
        <v>999999999</v>
      </c>
      <c r="Q13" s="6" t="s">
        <v>50</v>
      </c>
      <c r="R13" s="6" t="s">
        <v>52</v>
      </c>
      <c r="S13" s="6"/>
      <c r="T13" s="6"/>
      <c r="U13" s="2">
        <v>45657</v>
      </c>
      <c r="V13" s="6"/>
      <c r="W13" s="6"/>
      <c r="X13" s="6">
        <v>0</v>
      </c>
      <c r="Y13" s="6">
        <v>0</v>
      </c>
      <c r="Z13" s="6">
        <v>100</v>
      </c>
      <c r="AA13" s="6" t="s">
        <v>53</v>
      </c>
      <c r="AB13" s="6" t="s">
        <v>54</v>
      </c>
      <c r="AC13" s="7">
        <v>60</v>
      </c>
      <c r="AD13" s="7">
        <v>773.46</v>
      </c>
      <c r="AE13" s="7">
        <f t="shared" si="0"/>
        <v>46407.600000000006</v>
      </c>
      <c r="AF13" s="7">
        <f t="shared" si="1"/>
        <v>55689.120000000003</v>
      </c>
      <c r="AG13" s="17">
        <v>0</v>
      </c>
      <c r="AH13" s="17">
        <v>0</v>
      </c>
      <c r="AI13" s="17">
        <v>0</v>
      </c>
      <c r="AJ13" s="6" t="s">
        <v>55</v>
      </c>
      <c r="AK13" s="6"/>
      <c r="AL13" s="6"/>
      <c r="AM13" s="6" t="s">
        <v>56</v>
      </c>
      <c r="AN13" s="6" t="s">
        <v>71</v>
      </c>
      <c r="AO13" s="6" t="s">
        <v>71</v>
      </c>
      <c r="AP13" s="6" t="s">
        <v>59</v>
      </c>
      <c r="AQ13" s="6" t="s">
        <v>72</v>
      </c>
      <c r="AR13" s="6" t="s">
        <v>73</v>
      </c>
      <c r="AS13" s="6"/>
      <c r="AT13" s="6"/>
      <c r="AU13" s="6"/>
      <c r="AV13" s="6" t="s">
        <v>62</v>
      </c>
      <c r="AW13" s="6" t="s">
        <v>63</v>
      </c>
      <c r="AX13" s="6" t="s">
        <v>64</v>
      </c>
    </row>
    <row r="14" spans="1:50" s="15" customFormat="1" ht="25.5" customHeight="1" x14ac:dyDescent="0.35">
      <c r="A14" s="6" t="s">
        <v>408</v>
      </c>
      <c r="B14" s="6"/>
      <c r="C14" s="6" t="s">
        <v>504</v>
      </c>
      <c r="D14" s="6" t="s">
        <v>48</v>
      </c>
      <c r="E14" s="6" t="s">
        <v>74</v>
      </c>
      <c r="F14" s="6" t="s">
        <v>391</v>
      </c>
      <c r="G14" s="6" t="s">
        <v>75</v>
      </c>
      <c r="H14" s="6" t="s">
        <v>70</v>
      </c>
      <c r="I14" s="6"/>
      <c r="J14" s="6"/>
      <c r="K14" s="6">
        <v>0</v>
      </c>
      <c r="L14" s="6">
        <v>999999999</v>
      </c>
      <c r="M14" s="6" t="s">
        <v>50</v>
      </c>
      <c r="N14" s="16" t="s">
        <v>497</v>
      </c>
      <c r="O14" s="6" t="s">
        <v>51</v>
      </c>
      <c r="P14" s="6">
        <v>999999999</v>
      </c>
      <c r="Q14" s="6" t="s">
        <v>50</v>
      </c>
      <c r="R14" s="6" t="s">
        <v>52</v>
      </c>
      <c r="S14" s="6"/>
      <c r="T14" s="6"/>
      <c r="U14" s="2">
        <v>45657</v>
      </c>
      <c r="V14" s="6"/>
      <c r="W14" s="6"/>
      <c r="X14" s="6">
        <v>0</v>
      </c>
      <c r="Y14" s="6">
        <v>0</v>
      </c>
      <c r="Z14" s="6">
        <v>100</v>
      </c>
      <c r="AA14" s="6" t="s">
        <v>76</v>
      </c>
      <c r="AB14" s="6" t="s">
        <v>54</v>
      </c>
      <c r="AC14" s="7">
        <v>170</v>
      </c>
      <c r="AD14" s="7">
        <v>2229.48</v>
      </c>
      <c r="AE14" s="7">
        <f t="shared" si="0"/>
        <v>379011.6</v>
      </c>
      <c r="AF14" s="7">
        <f t="shared" si="1"/>
        <v>454813.92</v>
      </c>
      <c r="AG14" s="17">
        <v>0</v>
      </c>
      <c r="AH14" s="17">
        <v>0</v>
      </c>
      <c r="AI14" s="17">
        <v>0</v>
      </c>
      <c r="AJ14" s="6" t="s">
        <v>55</v>
      </c>
      <c r="AK14" s="6"/>
      <c r="AL14" s="6"/>
      <c r="AM14" s="6" t="s">
        <v>77</v>
      </c>
      <c r="AN14" s="6" t="s">
        <v>78</v>
      </c>
      <c r="AO14" s="6" t="s">
        <v>79</v>
      </c>
      <c r="AP14" s="6" t="s">
        <v>59</v>
      </c>
      <c r="AQ14" s="6" t="s">
        <v>80</v>
      </c>
      <c r="AR14" s="6" t="s">
        <v>81</v>
      </c>
      <c r="AS14" s="6"/>
      <c r="AT14" s="6"/>
      <c r="AU14" s="6"/>
      <c r="AV14" s="6" t="s">
        <v>62</v>
      </c>
      <c r="AW14" s="6" t="s">
        <v>63</v>
      </c>
      <c r="AX14" s="6" t="s">
        <v>64</v>
      </c>
    </row>
    <row r="15" spans="1:50" s="15" customFormat="1" ht="25.5" customHeight="1" x14ac:dyDescent="0.35">
      <c r="A15" s="6" t="s">
        <v>409</v>
      </c>
      <c r="B15" s="6"/>
      <c r="C15" s="6" t="s">
        <v>499</v>
      </c>
      <c r="D15" s="6" t="s">
        <v>48</v>
      </c>
      <c r="E15" s="6" t="s">
        <v>389</v>
      </c>
      <c r="F15" s="6" t="s">
        <v>82</v>
      </c>
      <c r="G15" s="6" t="s">
        <v>390</v>
      </c>
      <c r="H15" s="6" t="s">
        <v>70</v>
      </c>
      <c r="I15" s="6"/>
      <c r="J15" s="6"/>
      <c r="K15" s="6">
        <v>0</v>
      </c>
      <c r="L15" s="6">
        <v>999999999</v>
      </c>
      <c r="M15" s="6" t="s">
        <v>50</v>
      </c>
      <c r="N15" s="16" t="s">
        <v>497</v>
      </c>
      <c r="O15" s="6" t="s">
        <v>51</v>
      </c>
      <c r="P15" s="6">
        <v>999999999</v>
      </c>
      <c r="Q15" s="6" t="s">
        <v>50</v>
      </c>
      <c r="R15" s="6" t="s">
        <v>52</v>
      </c>
      <c r="S15" s="6"/>
      <c r="T15" s="6"/>
      <c r="U15" s="2">
        <v>45657</v>
      </c>
      <c r="V15" s="6"/>
      <c r="W15" s="6"/>
      <c r="X15" s="6">
        <v>0</v>
      </c>
      <c r="Y15" s="6">
        <v>0</v>
      </c>
      <c r="Z15" s="6">
        <v>100</v>
      </c>
      <c r="AA15" s="6" t="s">
        <v>76</v>
      </c>
      <c r="AB15" s="6" t="s">
        <v>54</v>
      </c>
      <c r="AC15" s="7">
        <v>400</v>
      </c>
      <c r="AD15" s="7">
        <v>1228.5</v>
      </c>
      <c r="AE15" s="7">
        <f t="shared" si="0"/>
        <v>491400</v>
      </c>
      <c r="AF15" s="7">
        <f t="shared" si="1"/>
        <v>589680</v>
      </c>
      <c r="AG15" s="17">
        <v>0</v>
      </c>
      <c r="AH15" s="17">
        <v>0</v>
      </c>
      <c r="AI15" s="17">
        <v>0</v>
      </c>
      <c r="AJ15" s="6" t="s">
        <v>55</v>
      </c>
      <c r="AK15" s="6"/>
      <c r="AL15" s="6"/>
      <c r="AM15" s="6" t="s">
        <v>56</v>
      </c>
      <c r="AN15" s="6" t="s">
        <v>83</v>
      </c>
      <c r="AO15" s="6" t="s">
        <v>84</v>
      </c>
      <c r="AP15" s="6" t="s">
        <v>59</v>
      </c>
      <c r="AQ15" s="6" t="s">
        <v>85</v>
      </c>
      <c r="AR15" s="6" t="s">
        <v>86</v>
      </c>
      <c r="AS15" s="6"/>
      <c r="AT15" s="6"/>
      <c r="AU15" s="6"/>
      <c r="AV15" s="6" t="s">
        <v>62</v>
      </c>
      <c r="AW15" s="6" t="s">
        <v>87</v>
      </c>
      <c r="AX15" s="6" t="s">
        <v>64</v>
      </c>
    </row>
    <row r="16" spans="1:50" s="15" customFormat="1" ht="25.5" customHeight="1" x14ac:dyDescent="0.35">
      <c r="A16" s="6" t="s">
        <v>410</v>
      </c>
      <c r="B16" s="6"/>
      <c r="C16" s="6" t="s">
        <v>500</v>
      </c>
      <c r="D16" s="6" t="s">
        <v>48</v>
      </c>
      <c r="E16" s="6" t="s">
        <v>88</v>
      </c>
      <c r="F16" s="6" t="s">
        <v>89</v>
      </c>
      <c r="G16" s="6" t="s">
        <v>90</v>
      </c>
      <c r="H16" s="6" t="s">
        <v>70</v>
      </c>
      <c r="I16" s="6"/>
      <c r="J16" s="6"/>
      <c r="K16" s="6">
        <v>0</v>
      </c>
      <c r="L16" s="6">
        <v>999999999</v>
      </c>
      <c r="M16" s="6" t="s">
        <v>50</v>
      </c>
      <c r="N16" s="16" t="s">
        <v>497</v>
      </c>
      <c r="O16" s="6" t="s">
        <v>51</v>
      </c>
      <c r="P16" s="6">
        <v>999999999</v>
      </c>
      <c r="Q16" s="6" t="s">
        <v>50</v>
      </c>
      <c r="R16" s="6" t="s">
        <v>52</v>
      </c>
      <c r="S16" s="6"/>
      <c r="T16" s="6"/>
      <c r="U16" s="2">
        <v>45657</v>
      </c>
      <c r="V16" s="6"/>
      <c r="W16" s="6"/>
      <c r="X16" s="6">
        <v>0</v>
      </c>
      <c r="Y16" s="6">
        <v>0</v>
      </c>
      <c r="Z16" s="6">
        <v>100</v>
      </c>
      <c r="AA16" s="6" t="s">
        <v>53</v>
      </c>
      <c r="AB16" s="6" t="s">
        <v>54</v>
      </c>
      <c r="AC16" s="7">
        <v>1022</v>
      </c>
      <c r="AD16" s="7">
        <v>363.96</v>
      </c>
      <c r="AE16" s="7">
        <f t="shared" si="0"/>
        <v>371967.12</v>
      </c>
      <c r="AF16" s="7">
        <f t="shared" si="1"/>
        <v>446360.54399999999</v>
      </c>
      <c r="AG16" s="17">
        <v>0</v>
      </c>
      <c r="AH16" s="17">
        <v>0</v>
      </c>
      <c r="AI16" s="17">
        <v>0</v>
      </c>
      <c r="AJ16" s="6" t="s">
        <v>55</v>
      </c>
      <c r="AK16" s="6"/>
      <c r="AL16" s="6"/>
      <c r="AM16" s="6" t="s">
        <v>59</v>
      </c>
      <c r="AN16" s="6" t="s">
        <v>91</v>
      </c>
      <c r="AO16" s="6" t="s">
        <v>92</v>
      </c>
      <c r="AP16" s="6"/>
      <c r="AQ16" s="6"/>
      <c r="AR16" s="6"/>
      <c r="AS16" s="6"/>
      <c r="AT16" s="6"/>
      <c r="AU16" s="6"/>
      <c r="AV16" s="6" t="s">
        <v>62</v>
      </c>
      <c r="AW16" s="6" t="s">
        <v>87</v>
      </c>
      <c r="AX16" s="6" t="s">
        <v>64</v>
      </c>
    </row>
    <row r="17" spans="1:50" s="15" customFormat="1" ht="25.5" customHeight="1" x14ac:dyDescent="0.35">
      <c r="A17" s="6" t="s">
        <v>411</v>
      </c>
      <c r="B17" s="6"/>
      <c r="C17" s="6" t="s">
        <v>505</v>
      </c>
      <c r="D17" s="6" t="s">
        <v>48</v>
      </c>
      <c r="E17" s="6" t="s">
        <v>93</v>
      </c>
      <c r="F17" s="6" t="s">
        <v>94</v>
      </c>
      <c r="G17" s="6" t="s">
        <v>49</v>
      </c>
      <c r="H17" s="6" t="s">
        <v>70</v>
      </c>
      <c r="I17" s="6"/>
      <c r="J17" s="6"/>
      <c r="K17" s="6">
        <v>0</v>
      </c>
      <c r="L17" s="6">
        <v>999999999</v>
      </c>
      <c r="M17" s="6" t="s">
        <v>50</v>
      </c>
      <c r="N17" s="16" t="s">
        <v>497</v>
      </c>
      <c r="O17" s="6" t="s">
        <v>51</v>
      </c>
      <c r="P17" s="6">
        <v>999999999</v>
      </c>
      <c r="Q17" s="6" t="s">
        <v>50</v>
      </c>
      <c r="R17" s="6" t="s">
        <v>52</v>
      </c>
      <c r="S17" s="6"/>
      <c r="T17" s="6"/>
      <c r="U17" s="2">
        <v>45657</v>
      </c>
      <c r="V17" s="6"/>
      <c r="W17" s="6"/>
      <c r="X17" s="6">
        <v>0</v>
      </c>
      <c r="Y17" s="6">
        <v>0</v>
      </c>
      <c r="Z17" s="6">
        <v>100</v>
      </c>
      <c r="AA17" s="6" t="s">
        <v>53</v>
      </c>
      <c r="AB17" s="6" t="s">
        <v>54</v>
      </c>
      <c r="AC17" s="7">
        <v>400</v>
      </c>
      <c r="AD17" s="7">
        <v>773.46</v>
      </c>
      <c r="AE17" s="7">
        <f t="shared" si="0"/>
        <v>309384</v>
      </c>
      <c r="AF17" s="7">
        <f t="shared" si="1"/>
        <v>371260.8</v>
      </c>
      <c r="AG17" s="17">
        <v>0</v>
      </c>
      <c r="AH17" s="17">
        <v>0</v>
      </c>
      <c r="AI17" s="17">
        <v>0</v>
      </c>
      <c r="AJ17" s="6" t="s">
        <v>55</v>
      </c>
      <c r="AK17" s="6"/>
      <c r="AL17" s="6"/>
      <c r="AM17" s="6" t="s">
        <v>59</v>
      </c>
      <c r="AN17" s="6" t="s">
        <v>95</v>
      </c>
      <c r="AO17" s="6" t="s">
        <v>96</v>
      </c>
      <c r="AP17" s="6"/>
      <c r="AQ17" s="6"/>
      <c r="AR17" s="6"/>
      <c r="AS17" s="6"/>
      <c r="AT17" s="6"/>
      <c r="AU17" s="6"/>
      <c r="AV17" s="6" t="s">
        <v>62</v>
      </c>
      <c r="AW17" s="6" t="s">
        <v>63</v>
      </c>
      <c r="AX17" s="6" t="s">
        <v>64</v>
      </c>
    </row>
    <row r="18" spans="1:50" s="15" customFormat="1" ht="25.5" customHeight="1" x14ac:dyDescent="0.35">
      <c r="A18" s="6" t="s">
        <v>412</v>
      </c>
      <c r="B18" s="6"/>
      <c r="C18" s="6" t="s">
        <v>501</v>
      </c>
      <c r="D18" s="6" t="s">
        <v>48</v>
      </c>
      <c r="E18" s="6" t="s">
        <v>97</v>
      </c>
      <c r="F18" s="6" t="s">
        <v>98</v>
      </c>
      <c r="G18" s="6" t="s">
        <v>99</v>
      </c>
      <c r="H18" s="6" t="s">
        <v>70</v>
      </c>
      <c r="I18" s="6"/>
      <c r="J18" s="6"/>
      <c r="K18" s="6">
        <v>0</v>
      </c>
      <c r="L18" s="6">
        <v>999999999</v>
      </c>
      <c r="M18" s="6" t="s">
        <v>50</v>
      </c>
      <c r="N18" s="16" t="s">
        <v>497</v>
      </c>
      <c r="O18" s="6" t="s">
        <v>51</v>
      </c>
      <c r="P18" s="6">
        <v>999999999</v>
      </c>
      <c r="Q18" s="6" t="s">
        <v>50</v>
      </c>
      <c r="R18" s="6" t="s">
        <v>52</v>
      </c>
      <c r="S18" s="6"/>
      <c r="T18" s="6"/>
      <c r="U18" s="2">
        <v>45657</v>
      </c>
      <c r="V18" s="6"/>
      <c r="W18" s="6"/>
      <c r="X18" s="6">
        <v>0</v>
      </c>
      <c r="Y18" s="6">
        <v>0</v>
      </c>
      <c r="Z18" s="6">
        <v>100</v>
      </c>
      <c r="AA18" s="6" t="s">
        <v>100</v>
      </c>
      <c r="AB18" s="6" t="s">
        <v>54</v>
      </c>
      <c r="AC18" s="7">
        <v>70</v>
      </c>
      <c r="AD18" s="7">
        <v>909.96</v>
      </c>
      <c r="AE18" s="7">
        <f t="shared" si="0"/>
        <v>63697.200000000004</v>
      </c>
      <c r="AF18" s="7">
        <f t="shared" si="1"/>
        <v>76436.639999999999</v>
      </c>
      <c r="AG18" s="17">
        <v>0</v>
      </c>
      <c r="AH18" s="17">
        <v>0</v>
      </c>
      <c r="AI18" s="17">
        <v>0</v>
      </c>
      <c r="AJ18" s="6" t="s">
        <v>55</v>
      </c>
      <c r="AK18" s="6"/>
      <c r="AL18" s="6"/>
      <c r="AM18" s="6" t="s">
        <v>59</v>
      </c>
      <c r="AN18" s="6" t="s">
        <v>101</v>
      </c>
      <c r="AO18" s="6" t="s">
        <v>102</v>
      </c>
      <c r="AP18" s="6"/>
      <c r="AQ18" s="6"/>
      <c r="AR18" s="6"/>
      <c r="AS18" s="6"/>
      <c r="AT18" s="6"/>
      <c r="AU18" s="6"/>
      <c r="AV18" s="6" t="s">
        <v>103</v>
      </c>
      <c r="AW18" s="6" t="s">
        <v>104</v>
      </c>
      <c r="AX18" s="6" t="s">
        <v>64</v>
      </c>
    </row>
    <row r="19" spans="1:50" s="15" customFormat="1" ht="25.5" customHeight="1" x14ac:dyDescent="0.35">
      <c r="A19" s="6" t="s">
        <v>413</v>
      </c>
      <c r="B19" s="6"/>
      <c r="C19" s="6" t="s">
        <v>506</v>
      </c>
      <c r="D19" s="6" t="s">
        <v>48</v>
      </c>
      <c r="E19" s="6" t="s">
        <v>387</v>
      </c>
      <c r="F19" s="6" t="s">
        <v>123</v>
      </c>
      <c r="G19" s="6" t="s">
        <v>105</v>
      </c>
      <c r="H19" s="6" t="s">
        <v>70</v>
      </c>
      <c r="I19" s="6"/>
      <c r="J19" s="6"/>
      <c r="K19" s="6">
        <v>0</v>
      </c>
      <c r="L19" s="6">
        <v>999999999</v>
      </c>
      <c r="M19" s="6" t="s">
        <v>50</v>
      </c>
      <c r="N19" s="16" t="s">
        <v>497</v>
      </c>
      <c r="O19" s="6" t="s">
        <v>51</v>
      </c>
      <c r="P19" s="6">
        <v>999999999</v>
      </c>
      <c r="Q19" s="6" t="s">
        <v>50</v>
      </c>
      <c r="R19" s="6" t="s">
        <v>52</v>
      </c>
      <c r="S19" s="6"/>
      <c r="T19" s="6"/>
      <c r="U19" s="2">
        <v>45657</v>
      </c>
      <c r="V19" s="6"/>
      <c r="W19" s="6"/>
      <c r="X19" s="6">
        <v>0</v>
      </c>
      <c r="Y19" s="6">
        <v>0</v>
      </c>
      <c r="Z19" s="6">
        <v>100</v>
      </c>
      <c r="AA19" s="6" t="s">
        <v>100</v>
      </c>
      <c r="AB19" s="6" t="s">
        <v>54</v>
      </c>
      <c r="AC19" s="7">
        <v>77</v>
      </c>
      <c r="AD19" s="7">
        <v>636.96</v>
      </c>
      <c r="AE19" s="7">
        <f t="shared" si="0"/>
        <v>49045.920000000006</v>
      </c>
      <c r="AF19" s="7">
        <f t="shared" si="1"/>
        <v>58855.104000000007</v>
      </c>
      <c r="AG19" s="17">
        <v>0</v>
      </c>
      <c r="AH19" s="17">
        <v>0</v>
      </c>
      <c r="AI19" s="17">
        <v>0</v>
      </c>
      <c r="AJ19" s="6" t="s">
        <v>55</v>
      </c>
      <c r="AK19" s="6"/>
      <c r="AL19" s="6"/>
      <c r="AM19" s="6" t="s">
        <v>59</v>
      </c>
      <c r="AN19" s="6" t="s">
        <v>106</v>
      </c>
      <c r="AO19" s="6" t="s">
        <v>107</v>
      </c>
      <c r="AP19" s="6"/>
      <c r="AQ19" s="6"/>
      <c r="AR19" s="6"/>
      <c r="AS19" s="6"/>
      <c r="AT19" s="6"/>
      <c r="AU19" s="6"/>
      <c r="AV19" s="6" t="s">
        <v>103</v>
      </c>
      <c r="AW19" s="6" t="s">
        <v>104</v>
      </c>
      <c r="AX19" s="6" t="s">
        <v>64</v>
      </c>
    </row>
    <row r="20" spans="1:50" s="15" customFormat="1" ht="25.5" customHeight="1" x14ac:dyDescent="0.35">
      <c r="A20" s="6" t="s">
        <v>414</v>
      </c>
      <c r="B20" s="6"/>
      <c r="C20" s="6" t="s">
        <v>507</v>
      </c>
      <c r="D20" s="6" t="s">
        <v>48</v>
      </c>
      <c r="E20" s="6" t="s">
        <v>108</v>
      </c>
      <c r="F20" s="6" t="s">
        <v>109</v>
      </c>
      <c r="G20" s="6" t="s">
        <v>49</v>
      </c>
      <c r="H20" s="6" t="s">
        <v>70</v>
      </c>
      <c r="I20" s="6"/>
      <c r="J20" s="6"/>
      <c r="K20" s="6">
        <v>0</v>
      </c>
      <c r="L20" s="6">
        <v>999999999</v>
      </c>
      <c r="M20" s="6" t="s">
        <v>50</v>
      </c>
      <c r="N20" s="16" t="s">
        <v>497</v>
      </c>
      <c r="O20" s="6" t="s">
        <v>51</v>
      </c>
      <c r="P20" s="6">
        <v>999999999</v>
      </c>
      <c r="Q20" s="6" t="s">
        <v>110</v>
      </c>
      <c r="R20" s="6" t="s">
        <v>52</v>
      </c>
      <c r="S20" s="6"/>
      <c r="T20" s="6"/>
      <c r="U20" s="2">
        <v>45657</v>
      </c>
      <c r="V20" s="6"/>
      <c r="W20" s="6"/>
      <c r="X20" s="6">
        <v>0</v>
      </c>
      <c r="Y20" s="6">
        <v>0</v>
      </c>
      <c r="Z20" s="6">
        <v>100</v>
      </c>
      <c r="AA20" s="6" t="s">
        <v>53</v>
      </c>
      <c r="AB20" s="6" t="s">
        <v>54</v>
      </c>
      <c r="AC20" s="7">
        <v>2000</v>
      </c>
      <c r="AD20" s="7">
        <v>819</v>
      </c>
      <c r="AE20" s="7">
        <f t="shared" si="0"/>
        <v>1638000</v>
      </c>
      <c r="AF20" s="7">
        <f t="shared" si="1"/>
        <v>1965600</v>
      </c>
      <c r="AG20" s="17">
        <v>0</v>
      </c>
      <c r="AH20" s="17">
        <v>0</v>
      </c>
      <c r="AI20" s="17">
        <v>0</v>
      </c>
      <c r="AJ20" s="6" t="s">
        <v>55</v>
      </c>
      <c r="AK20" s="6"/>
      <c r="AL20" s="6"/>
      <c r="AM20" s="6" t="s">
        <v>59</v>
      </c>
      <c r="AN20" s="6" t="s">
        <v>111</v>
      </c>
      <c r="AO20" s="6" t="s">
        <v>112</v>
      </c>
      <c r="AP20" s="6"/>
      <c r="AQ20" s="6"/>
      <c r="AR20" s="6"/>
      <c r="AS20" s="6"/>
      <c r="AT20" s="6"/>
      <c r="AU20" s="6"/>
      <c r="AV20" s="6" t="s">
        <v>103</v>
      </c>
      <c r="AW20" s="6" t="s">
        <v>63</v>
      </c>
      <c r="AX20" s="6" t="s">
        <v>64</v>
      </c>
    </row>
    <row r="21" spans="1:50" s="15" customFormat="1" ht="25.5" customHeight="1" x14ac:dyDescent="0.35">
      <c r="A21" s="6" t="s">
        <v>415</v>
      </c>
      <c r="B21" s="6"/>
      <c r="C21" s="6" t="s">
        <v>508</v>
      </c>
      <c r="D21" s="6" t="s">
        <v>48</v>
      </c>
      <c r="E21" s="6" t="s">
        <v>113</v>
      </c>
      <c r="F21" s="6" t="s">
        <v>114</v>
      </c>
      <c r="G21" s="6" t="s">
        <v>115</v>
      </c>
      <c r="H21" s="6" t="s">
        <v>70</v>
      </c>
      <c r="I21" s="6"/>
      <c r="J21" s="6"/>
      <c r="K21" s="6">
        <v>0</v>
      </c>
      <c r="L21" s="6">
        <v>999999999</v>
      </c>
      <c r="M21" s="6" t="s">
        <v>50</v>
      </c>
      <c r="N21" s="16" t="s">
        <v>497</v>
      </c>
      <c r="O21" s="6" t="s">
        <v>51</v>
      </c>
      <c r="P21" s="6">
        <v>999999999</v>
      </c>
      <c r="Q21" s="6" t="s">
        <v>110</v>
      </c>
      <c r="R21" s="6" t="s">
        <v>52</v>
      </c>
      <c r="S21" s="6"/>
      <c r="T21" s="6"/>
      <c r="U21" s="2">
        <v>45657</v>
      </c>
      <c r="V21" s="6"/>
      <c r="W21" s="6"/>
      <c r="X21" s="6">
        <v>0</v>
      </c>
      <c r="Y21" s="6">
        <v>0</v>
      </c>
      <c r="Z21" s="6">
        <v>100</v>
      </c>
      <c r="AA21" s="6" t="s">
        <v>53</v>
      </c>
      <c r="AB21" s="6" t="s">
        <v>54</v>
      </c>
      <c r="AC21" s="7">
        <v>25</v>
      </c>
      <c r="AD21" s="7">
        <v>19564.98</v>
      </c>
      <c r="AE21" s="7">
        <f t="shared" si="0"/>
        <v>489124.5</v>
      </c>
      <c r="AF21" s="7">
        <f t="shared" si="1"/>
        <v>586949.4</v>
      </c>
      <c r="AG21" s="17">
        <v>0</v>
      </c>
      <c r="AH21" s="17">
        <v>0</v>
      </c>
      <c r="AI21" s="17">
        <v>0</v>
      </c>
      <c r="AJ21" s="6" t="s">
        <v>55</v>
      </c>
      <c r="AK21" s="6"/>
      <c r="AL21" s="6"/>
      <c r="AM21" s="6" t="s">
        <v>59</v>
      </c>
      <c r="AN21" s="6" t="s">
        <v>116</v>
      </c>
      <c r="AO21" s="6" t="s">
        <v>117</v>
      </c>
      <c r="AP21" s="6"/>
      <c r="AQ21" s="6"/>
      <c r="AR21" s="6"/>
      <c r="AS21" s="6"/>
      <c r="AT21" s="6"/>
      <c r="AU21" s="6"/>
      <c r="AV21" s="6" t="s">
        <v>103</v>
      </c>
      <c r="AW21" s="6" t="s">
        <v>63</v>
      </c>
      <c r="AX21" s="6" t="s">
        <v>64</v>
      </c>
    </row>
    <row r="22" spans="1:50" s="15" customFormat="1" ht="25.5" customHeight="1" x14ac:dyDescent="0.35">
      <c r="A22" s="6" t="s">
        <v>416</v>
      </c>
      <c r="B22" s="6"/>
      <c r="C22" s="6" t="s">
        <v>509</v>
      </c>
      <c r="D22" s="6" t="s">
        <v>48</v>
      </c>
      <c r="E22" s="6" t="s">
        <v>118</v>
      </c>
      <c r="F22" s="6" t="s">
        <v>119</v>
      </c>
      <c r="G22" s="6" t="s">
        <v>120</v>
      </c>
      <c r="H22" s="6" t="s">
        <v>70</v>
      </c>
      <c r="I22" s="6"/>
      <c r="J22" s="6"/>
      <c r="K22" s="6">
        <v>0</v>
      </c>
      <c r="L22" s="6">
        <v>999999999</v>
      </c>
      <c r="M22" s="6" t="s">
        <v>50</v>
      </c>
      <c r="N22" s="16" t="s">
        <v>497</v>
      </c>
      <c r="O22" s="6" t="s">
        <v>51</v>
      </c>
      <c r="P22" s="6">
        <v>999999999</v>
      </c>
      <c r="Q22" s="6" t="s">
        <v>110</v>
      </c>
      <c r="R22" s="6" t="s">
        <v>52</v>
      </c>
      <c r="S22" s="6"/>
      <c r="T22" s="6"/>
      <c r="U22" s="2">
        <v>45657</v>
      </c>
      <c r="V22" s="6"/>
      <c r="W22" s="6"/>
      <c r="X22" s="6">
        <v>0</v>
      </c>
      <c r="Y22" s="6">
        <v>0</v>
      </c>
      <c r="Z22" s="6">
        <v>100</v>
      </c>
      <c r="AA22" s="6" t="s">
        <v>53</v>
      </c>
      <c r="AB22" s="6" t="s">
        <v>54</v>
      </c>
      <c r="AC22" s="7">
        <v>30</v>
      </c>
      <c r="AD22" s="7">
        <v>24387.96</v>
      </c>
      <c r="AE22" s="7">
        <f t="shared" si="0"/>
        <v>731638.79999999993</v>
      </c>
      <c r="AF22" s="7">
        <f t="shared" si="1"/>
        <v>877966.55999999994</v>
      </c>
      <c r="AG22" s="17">
        <v>0</v>
      </c>
      <c r="AH22" s="17">
        <v>0</v>
      </c>
      <c r="AI22" s="17">
        <v>0</v>
      </c>
      <c r="AJ22" s="6" t="s">
        <v>55</v>
      </c>
      <c r="AK22" s="6"/>
      <c r="AL22" s="6"/>
      <c r="AM22" s="6" t="s">
        <v>59</v>
      </c>
      <c r="AN22" s="6" t="s">
        <v>121</v>
      </c>
      <c r="AO22" s="6" t="s">
        <v>122</v>
      </c>
      <c r="AP22" s="6"/>
      <c r="AQ22" s="6"/>
      <c r="AR22" s="6"/>
      <c r="AS22" s="6"/>
      <c r="AT22" s="6"/>
      <c r="AU22" s="6"/>
      <c r="AV22" s="6" t="s">
        <v>103</v>
      </c>
      <c r="AW22" s="6" t="s">
        <v>63</v>
      </c>
      <c r="AX22" s="6" t="s">
        <v>64</v>
      </c>
    </row>
    <row r="23" spans="1:50" s="15" customFormat="1" ht="25.5" customHeight="1" x14ac:dyDescent="0.35">
      <c r="A23" s="6" t="s">
        <v>417</v>
      </c>
      <c r="B23" s="6"/>
      <c r="C23" s="6" t="s">
        <v>510</v>
      </c>
      <c r="D23" s="6" t="s">
        <v>48</v>
      </c>
      <c r="E23" s="6" t="s">
        <v>388</v>
      </c>
      <c r="F23" s="6" t="s">
        <v>123</v>
      </c>
      <c r="G23" s="6" t="s">
        <v>124</v>
      </c>
      <c r="H23" s="6" t="s">
        <v>70</v>
      </c>
      <c r="I23" s="6"/>
      <c r="J23" s="6"/>
      <c r="K23" s="6">
        <v>0</v>
      </c>
      <c r="L23" s="6">
        <v>999999999</v>
      </c>
      <c r="M23" s="6" t="s">
        <v>50</v>
      </c>
      <c r="N23" s="16" t="s">
        <v>497</v>
      </c>
      <c r="O23" s="6" t="s">
        <v>51</v>
      </c>
      <c r="P23" s="6">
        <v>999999999</v>
      </c>
      <c r="Q23" s="6" t="s">
        <v>110</v>
      </c>
      <c r="R23" s="6" t="s">
        <v>52</v>
      </c>
      <c r="S23" s="6"/>
      <c r="T23" s="6"/>
      <c r="U23" s="2">
        <v>45657</v>
      </c>
      <c r="V23" s="6"/>
      <c r="W23" s="6"/>
      <c r="X23" s="6">
        <v>0</v>
      </c>
      <c r="Y23" s="6">
        <v>0</v>
      </c>
      <c r="Z23" s="6">
        <v>100</v>
      </c>
      <c r="AA23" s="6" t="s">
        <v>100</v>
      </c>
      <c r="AB23" s="6" t="s">
        <v>54</v>
      </c>
      <c r="AC23" s="7">
        <v>3350</v>
      </c>
      <c r="AD23" s="7">
        <v>195.63</v>
      </c>
      <c r="AE23" s="7">
        <f t="shared" si="0"/>
        <v>655360.5</v>
      </c>
      <c r="AF23" s="7">
        <f t="shared" si="1"/>
        <v>786432.6</v>
      </c>
      <c r="AG23" s="17">
        <v>0</v>
      </c>
      <c r="AH23" s="17">
        <v>0</v>
      </c>
      <c r="AI23" s="17">
        <v>0</v>
      </c>
      <c r="AJ23" s="6" t="s">
        <v>55</v>
      </c>
      <c r="AK23" s="6"/>
      <c r="AL23" s="6"/>
      <c r="AM23" s="6" t="s">
        <v>59</v>
      </c>
      <c r="AN23" s="6" t="s">
        <v>125</v>
      </c>
      <c r="AO23" s="6" t="s">
        <v>126</v>
      </c>
      <c r="AP23" s="6"/>
      <c r="AQ23" s="6"/>
      <c r="AR23" s="6"/>
      <c r="AS23" s="6"/>
      <c r="AT23" s="6"/>
      <c r="AU23" s="6"/>
      <c r="AV23" s="6" t="s">
        <v>103</v>
      </c>
      <c r="AW23" s="6" t="s">
        <v>104</v>
      </c>
      <c r="AX23" s="6" t="s">
        <v>64</v>
      </c>
    </row>
    <row r="24" spans="1:50" s="15" customFormat="1" ht="25.5" customHeight="1" x14ac:dyDescent="0.35">
      <c r="A24" s="6" t="s">
        <v>418</v>
      </c>
      <c r="B24" s="6"/>
      <c r="C24" s="6" t="s">
        <v>511</v>
      </c>
      <c r="D24" s="6" t="s">
        <v>48</v>
      </c>
      <c r="E24" s="6" t="s">
        <v>127</v>
      </c>
      <c r="F24" s="6" t="s">
        <v>128</v>
      </c>
      <c r="G24" s="6" t="s">
        <v>49</v>
      </c>
      <c r="H24" s="6" t="s">
        <v>70</v>
      </c>
      <c r="I24" s="6"/>
      <c r="J24" s="6"/>
      <c r="K24" s="6">
        <v>0</v>
      </c>
      <c r="L24" s="6">
        <v>999999999</v>
      </c>
      <c r="M24" s="6" t="s">
        <v>50</v>
      </c>
      <c r="N24" s="16" t="s">
        <v>497</v>
      </c>
      <c r="O24" s="6" t="s">
        <v>51</v>
      </c>
      <c r="P24" s="6">
        <v>999999999</v>
      </c>
      <c r="Q24" s="6" t="s">
        <v>50</v>
      </c>
      <c r="R24" s="6" t="s">
        <v>52</v>
      </c>
      <c r="S24" s="6"/>
      <c r="T24" s="6"/>
      <c r="U24" s="2">
        <v>45657</v>
      </c>
      <c r="V24" s="6"/>
      <c r="W24" s="6"/>
      <c r="X24" s="6">
        <v>0</v>
      </c>
      <c r="Y24" s="6">
        <v>0</v>
      </c>
      <c r="Z24" s="6">
        <v>100</v>
      </c>
      <c r="AA24" s="6" t="s">
        <v>53</v>
      </c>
      <c r="AB24" s="6" t="s">
        <v>54</v>
      </c>
      <c r="AC24" s="7">
        <v>150</v>
      </c>
      <c r="AD24" s="7">
        <v>5005</v>
      </c>
      <c r="AE24" s="7">
        <f t="shared" si="0"/>
        <v>750750</v>
      </c>
      <c r="AF24" s="7">
        <f t="shared" si="1"/>
        <v>900900</v>
      </c>
      <c r="AG24" s="17">
        <v>0</v>
      </c>
      <c r="AH24" s="17">
        <v>0</v>
      </c>
      <c r="AI24" s="17">
        <v>0</v>
      </c>
      <c r="AJ24" s="6" t="s">
        <v>55</v>
      </c>
      <c r="AK24" s="6"/>
      <c r="AL24" s="6"/>
      <c r="AM24" s="6" t="s">
        <v>59</v>
      </c>
      <c r="AN24" s="6" t="s">
        <v>129</v>
      </c>
      <c r="AO24" s="6" t="s">
        <v>130</v>
      </c>
      <c r="AP24" s="6"/>
      <c r="AQ24" s="6"/>
      <c r="AR24" s="6"/>
      <c r="AS24" s="6"/>
      <c r="AT24" s="6"/>
      <c r="AU24" s="6"/>
      <c r="AV24" s="6" t="s">
        <v>103</v>
      </c>
      <c r="AW24" s="6" t="s">
        <v>63</v>
      </c>
      <c r="AX24" s="6" t="s">
        <v>64</v>
      </c>
    </row>
    <row r="25" spans="1:50" s="15" customFormat="1" ht="25.5" customHeight="1" x14ac:dyDescent="0.35">
      <c r="A25" s="6" t="s">
        <v>419</v>
      </c>
      <c r="B25" s="6"/>
      <c r="C25" s="6" t="s">
        <v>512</v>
      </c>
      <c r="D25" s="6" t="s">
        <v>48</v>
      </c>
      <c r="E25" s="6" t="s">
        <v>131</v>
      </c>
      <c r="F25" s="6" t="s">
        <v>132</v>
      </c>
      <c r="G25" s="6" t="s">
        <v>133</v>
      </c>
      <c r="H25" s="6" t="s">
        <v>70</v>
      </c>
      <c r="I25" s="6"/>
      <c r="J25" s="6"/>
      <c r="K25" s="6">
        <v>0</v>
      </c>
      <c r="L25" s="6">
        <v>999999999</v>
      </c>
      <c r="M25" s="6" t="s">
        <v>50</v>
      </c>
      <c r="N25" s="16" t="s">
        <v>497</v>
      </c>
      <c r="O25" s="6" t="s">
        <v>51</v>
      </c>
      <c r="P25" s="6">
        <v>999999999</v>
      </c>
      <c r="Q25" s="6" t="s">
        <v>50</v>
      </c>
      <c r="R25" s="6" t="s">
        <v>52</v>
      </c>
      <c r="S25" s="6"/>
      <c r="T25" s="6"/>
      <c r="U25" s="2">
        <v>45657</v>
      </c>
      <c r="V25" s="6"/>
      <c r="W25" s="6"/>
      <c r="X25" s="6">
        <v>0</v>
      </c>
      <c r="Y25" s="6">
        <v>0</v>
      </c>
      <c r="Z25" s="6">
        <v>100</v>
      </c>
      <c r="AA25" s="6" t="s">
        <v>53</v>
      </c>
      <c r="AB25" s="6" t="s">
        <v>54</v>
      </c>
      <c r="AC25" s="7">
        <v>1800</v>
      </c>
      <c r="AD25" s="7">
        <v>719</v>
      </c>
      <c r="AE25" s="7">
        <f t="shared" si="0"/>
        <v>1294200</v>
      </c>
      <c r="AF25" s="7">
        <f t="shared" si="1"/>
        <v>1553040</v>
      </c>
      <c r="AG25" s="17">
        <v>0</v>
      </c>
      <c r="AH25" s="17">
        <v>0</v>
      </c>
      <c r="AI25" s="17">
        <v>0</v>
      </c>
      <c r="AJ25" s="6" t="s">
        <v>55</v>
      </c>
      <c r="AK25" s="6"/>
      <c r="AL25" s="6"/>
      <c r="AM25" s="6" t="s">
        <v>59</v>
      </c>
      <c r="AN25" s="6" t="s">
        <v>134</v>
      </c>
      <c r="AO25" s="6" t="s">
        <v>135</v>
      </c>
      <c r="AP25" s="6"/>
      <c r="AQ25" s="6"/>
      <c r="AR25" s="6"/>
      <c r="AS25" s="6"/>
      <c r="AT25" s="6"/>
      <c r="AU25" s="6"/>
      <c r="AV25" s="6" t="s">
        <v>103</v>
      </c>
      <c r="AW25" s="6" t="s">
        <v>63</v>
      </c>
      <c r="AX25" s="6" t="s">
        <v>64</v>
      </c>
    </row>
    <row r="26" spans="1:50" s="15" customFormat="1" ht="25.5" customHeight="1" x14ac:dyDescent="0.35">
      <c r="A26" s="6" t="s">
        <v>420</v>
      </c>
      <c r="B26" s="6"/>
      <c r="C26" s="6" t="s">
        <v>513</v>
      </c>
      <c r="D26" s="6" t="s">
        <v>48</v>
      </c>
      <c r="E26" s="6" t="s">
        <v>136</v>
      </c>
      <c r="F26" s="6" t="s">
        <v>137</v>
      </c>
      <c r="G26" s="6" t="s">
        <v>138</v>
      </c>
      <c r="H26" s="6" t="s">
        <v>590</v>
      </c>
      <c r="I26" s="6"/>
      <c r="J26" s="6"/>
      <c r="K26" s="6">
        <v>0</v>
      </c>
      <c r="L26" s="6">
        <v>999999999</v>
      </c>
      <c r="M26" s="6" t="s">
        <v>50</v>
      </c>
      <c r="N26" s="16" t="s">
        <v>497</v>
      </c>
      <c r="O26" s="6" t="s">
        <v>51</v>
      </c>
      <c r="P26" s="6">
        <v>999999999</v>
      </c>
      <c r="Q26" s="6" t="s">
        <v>50</v>
      </c>
      <c r="R26" s="6" t="s">
        <v>52</v>
      </c>
      <c r="S26" s="6"/>
      <c r="T26" s="6"/>
      <c r="U26" s="2">
        <v>45657</v>
      </c>
      <c r="V26" s="6"/>
      <c r="W26" s="6"/>
      <c r="X26" s="6">
        <v>0</v>
      </c>
      <c r="Y26" s="6">
        <v>0</v>
      </c>
      <c r="Z26" s="6">
        <v>100</v>
      </c>
      <c r="AA26" s="6" t="s">
        <v>53</v>
      </c>
      <c r="AB26" s="6" t="s">
        <v>54</v>
      </c>
      <c r="AC26" s="7">
        <v>1500</v>
      </c>
      <c r="AD26" s="7">
        <v>2548</v>
      </c>
      <c r="AE26" s="7">
        <f t="shared" si="0"/>
        <v>3822000</v>
      </c>
      <c r="AF26" s="7">
        <f t="shared" si="1"/>
        <v>4586400</v>
      </c>
      <c r="AG26" s="17">
        <v>0</v>
      </c>
      <c r="AH26" s="17">
        <v>0</v>
      </c>
      <c r="AI26" s="17">
        <v>0</v>
      </c>
      <c r="AJ26" s="6" t="s">
        <v>55</v>
      </c>
      <c r="AK26" s="6"/>
      <c r="AL26" s="6"/>
      <c r="AM26" s="6" t="s">
        <v>59</v>
      </c>
      <c r="AN26" s="6" t="s">
        <v>139</v>
      </c>
      <c r="AO26" s="6" t="s">
        <v>140</v>
      </c>
      <c r="AP26" s="6"/>
      <c r="AQ26" s="6"/>
      <c r="AR26" s="6"/>
      <c r="AS26" s="6"/>
      <c r="AT26" s="6"/>
      <c r="AU26" s="6"/>
      <c r="AV26" s="6" t="s">
        <v>103</v>
      </c>
      <c r="AW26" s="6" t="s">
        <v>63</v>
      </c>
      <c r="AX26" s="6" t="s">
        <v>64</v>
      </c>
    </row>
    <row r="27" spans="1:50" s="15" customFormat="1" ht="25.5" customHeight="1" x14ac:dyDescent="0.35">
      <c r="A27" s="6" t="s">
        <v>421</v>
      </c>
      <c r="B27" s="6"/>
      <c r="C27" s="6" t="s">
        <v>514</v>
      </c>
      <c r="D27" s="6" t="s">
        <v>48</v>
      </c>
      <c r="E27" s="6" t="s">
        <v>113</v>
      </c>
      <c r="F27" s="6" t="s">
        <v>114</v>
      </c>
      <c r="G27" s="6" t="s">
        <v>115</v>
      </c>
      <c r="H27" s="6" t="s">
        <v>70</v>
      </c>
      <c r="I27" s="6"/>
      <c r="J27" s="6"/>
      <c r="K27" s="6">
        <v>0</v>
      </c>
      <c r="L27" s="6">
        <v>999999999</v>
      </c>
      <c r="M27" s="6" t="s">
        <v>50</v>
      </c>
      <c r="N27" s="16" t="s">
        <v>497</v>
      </c>
      <c r="O27" s="6" t="s">
        <v>51</v>
      </c>
      <c r="P27" s="6">
        <v>999999999</v>
      </c>
      <c r="Q27" s="6" t="s">
        <v>50</v>
      </c>
      <c r="R27" s="6" t="s">
        <v>52</v>
      </c>
      <c r="S27" s="6"/>
      <c r="T27" s="6"/>
      <c r="U27" s="2">
        <v>45657</v>
      </c>
      <c r="V27" s="6"/>
      <c r="W27" s="6"/>
      <c r="X27" s="6">
        <v>0</v>
      </c>
      <c r="Y27" s="6">
        <v>0</v>
      </c>
      <c r="Z27" s="6">
        <v>100</v>
      </c>
      <c r="AA27" s="6" t="s">
        <v>53</v>
      </c>
      <c r="AB27" s="6" t="s">
        <v>54</v>
      </c>
      <c r="AC27" s="7">
        <v>30</v>
      </c>
      <c r="AD27" s="7">
        <v>16949</v>
      </c>
      <c r="AE27" s="7">
        <f t="shared" si="0"/>
        <v>508470</v>
      </c>
      <c r="AF27" s="7">
        <f t="shared" si="1"/>
        <v>610164</v>
      </c>
      <c r="AG27" s="17">
        <v>0</v>
      </c>
      <c r="AH27" s="17">
        <v>0</v>
      </c>
      <c r="AI27" s="17">
        <v>0</v>
      </c>
      <c r="AJ27" s="6" t="s">
        <v>55</v>
      </c>
      <c r="AK27" s="6"/>
      <c r="AL27" s="6"/>
      <c r="AM27" s="6" t="s">
        <v>59</v>
      </c>
      <c r="AN27" s="6" t="s">
        <v>141</v>
      </c>
      <c r="AO27" s="6" t="s">
        <v>142</v>
      </c>
      <c r="AP27" s="6"/>
      <c r="AQ27" s="6"/>
      <c r="AR27" s="6"/>
      <c r="AS27" s="6"/>
      <c r="AT27" s="6"/>
      <c r="AU27" s="6"/>
      <c r="AV27" s="6" t="s">
        <v>62</v>
      </c>
      <c r="AW27" s="6" t="s">
        <v>63</v>
      </c>
      <c r="AX27" s="6" t="s">
        <v>64</v>
      </c>
    </row>
    <row r="28" spans="1:50" s="15" customFormat="1" ht="25.5" customHeight="1" x14ac:dyDescent="0.35">
      <c r="A28" s="6" t="s">
        <v>422</v>
      </c>
      <c r="B28" s="6"/>
      <c r="C28" s="6" t="s">
        <v>515</v>
      </c>
      <c r="D28" s="6" t="s">
        <v>48</v>
      </c>
      <c r="E28" s="6" t="s">
        <v>143</v>
      </c>
      <c r="F28" s="6" t="s">
        <v>144</v>
      </c>
      <c r="G28" s="6" t="s">
        <v>49</v>
      </c>
      <c r="H28" s="6" t="s">
        <v>70</v>
      </c>
      <c r="I28" s="6"/>
      <c r="J28" s="6"/>
      <c r="K28" s="6">
        <v>0</v>
      </c>
      <c r="L28" s="6">
        <v>999999999</v>
      </c>
      <c r="M28" s="6" t="s">
        <v>50</v>
      </c>
      <c r="N28" s="16" t="s">
        <v>497</v>
      </c>
      <c r="O28" s="6" t="s">
        <v>51</v>
      </c>
      <c r="P28" s="6">
        <v>999999999</v>
      </c>
      <c r="Q28" s="6" t="s">
        <v>50</v>
      </c>
      <c r="R28" s="6" t="s">
        <v>52</v>
      </c>
      <c r="S28" s="6"/>
      <c r="T28" s="6"/>
      <c r="U28" s="2">
        <v>45657</v>
      </c>
      <c r="V28" s="6"/>
      <c r="W28" s="6"/>
      <c r="X28" s="6">
        <v>0</v>
      </c>
      <c r="Y28" s="6">
        <v>0</v>
      </c>
      <c r="Z28" s="6">
        <v>100</v>
      </c>
      <c r="AA28" s="6" t="s">
        <v>53</v>
      </c>
      <c r="AB28" s="6" t="s">
        <v>54</v>
      </c>
      <c r="AC28" s="7">
        <v>1000</v>
      </c>
      <c r="AD28" s="7">
        <v>636.96</v>
      </c>
      <c r="AE28" s="7">
        <f t="shared" si="0"/>
        <v>636960</v>
      </c>
      <c r="AF28" s="7">
        <f t="shared" si="1"/>
        <v>764352</v>
      </c>
      <c r="AG28" s="17">
        <v>0</v>
      </c>
      <c r="AH28" s="17">
        <v>0</v>
      </c>
      <c r="AI28" s="17">
        <v>0</v>
      </c>
      <c r="AJ28" s="6" t="s">
        <v>55</v>
      </c>
      <c r="AK28" s="6"/>
      <c r="AL28" s="6"/>
      <c r="AM28" s="6" t="s">
        <v>59</v>
      </c>
      <c r="AN28" s="6" t="s">
        <v>145</v>
      </c>
      <c r="AO28" s="6" t="s">
        <v>146</v>
      </c>
      <c r="AP28" s="6"/>
      <c r="AQ28" s="6"/>
      <c r="AR28" s="6"/>
      <c r="AS28" s="6"/>
      <c r="AT28" s="6"/>
      <c r="AU28" s="6"/>
      <c r="AV28" s="6" t="s">
        <v>62</v>
      </c>
      <c r="AW28" s="6" t="s">
        <v>63</v>
      </c>
      <c r="AX28" s="6" t="s">
        <v>64</v>
      </c>
    </row>
    <row r="29" spans="1:50" s="15" customFormat="1" ht="25.5" customHeight="1" x14ac:dyDescent="0.35">
      <c r="A29" s="6" t="s">
        <v>423</v>
      </c>
      <c r="B29" s="6"/>
      <c r="C29" s="6" t="s">
        <v>516</v>
      </c>
      <c r="D29" s="6" t="s">
        <v>48</v>
      </c>
      <c r="E29" s="6" t="s">
        <v>118</v>
      </c>
      <c r="F29" s="6" t="s">
        <v>119</v>
      </c>
      <c r="G29" s="6" t="s">
        <v>120</v>
      </c>
      <c r="H29" s="6" t="s">
        <v>70</v>
      </c>
      <c r="I29" s="6"/>
      <c r="J29" s="6"/>
      <c r="K29" s="6">
        <v>0</v>
      </c>
      <c r="L29" s="6">
        <v>999999999</v>
      </c>
      <c r="M29" s="6" t="s">
        <v>50</v>
      </c>
      <c r="N29" s="16" t="s">
        <v>497</v>
      </c>
      <c r="O29" s="6" t="s">
        <v>51</v>
      </c>
      <c r="P29" s="6">
        <v>999999999</v>
      </c>
      <c r="Q29" s="6" t="s">
        <v>50</v>
      </c>
      <c r="R29" s="6" t="s">
        <v>52</v>
      </c>
      <c r="S29" s="6"/>
      <c r="T29" s="6"/>
      <c r="U29" s="2">
        <v>45657</v>
      </c>
      <c r="V29" s="6"/>
      <c r="W29" s="6"/>
      <c r="X29" s="6">
        <v>0</v>
      </c>
      <c r="Y29" s="6">
        <v>0</v>
      </c>
      <c r="Z29" s="6">
        <v>100</v>
      </c>
      <c r="AA29" s="6" t="s">
        <v>53</v>
      </c>
      <c r="AB29" s="6" t="s">
        <v>54</v>
      </c>
      <c r="AC29" s="7">
        <v>60</v>
      </c>
      <c r="AD29" s="7">
        <v>44271.48</v>
      </c>
      <c r="AE29" s="7">
        <f t="shared" si="0"/>
        <v>2656288.8000000003</v>
      </c>
      <c r="AF29" s="7">
        <f t="shared" si="1"/>
        <v>3187546.56</v>
      </c>
      <c r="AG29" s="17">
        <v>0</v>
      </c>
      <c r="AH29" s="17">
        <v>0</v>
      </c>
      <c r="AI29" s="17">
        <v>0</v>
      </c>
      <c r="AJ29" s="6" t="s">
        <v>55</v>
      </c>
      <c r="AK29" s="6"/>
      <c r="AL29" s="6"/>
      <c r="AM29" s="6" t="s">
        <v>59</v>
      </c>
      <c r="AN29" s="6" t="s">
        <v>147</v>
      </c>
      <c r="AO29" s="6" t="s">
        <v>148</v>
      </c>
      <c r="AP29" s="6"/>
      <c r="AQ29" s="6"/>
      <c r="AR29" s="6"/>
      <c r="AS29" s="6"/>
      <c r="AT29" s="6"/>
      <c r="AU29" s="6"/>
      <c r="AV29" s="6" t="s">
        <v>62</v>
      </c>
      <c r="AW29" s="6" t="s">
        <v>63</v>
      </c>
      <c r="AX29" s="6" t="s">
        <v>64</v>
      </c>
    </row>
    <row r="30" spans="1:50" s="15" customFormat="1" ht="25.5" customHeight="1" x14ac:dyDescent="0.35">
      <c r="A30" s="6" t="s">
        <v>424</v>
      </c>
      <c r="B30" s="6"/>
      <c r="C30" s="6" t="s">
        <v>517</v>
      </c>
      <c r="D30" s="6" t="s">
        <v>48</v>
      </c>
      <c r="E30" s="6" t="s">
        <v>149</v>
      </c>
      <c r="F30" s="6" t="s">
        <v>150</v>
      </c>
      <c r="G30" s="6" t="s">
        <v>151</v>
      </c>
      <c r="H30" s="6" t="s">
        <v>70</v>
      </c>
      <c r="I30" s="6"/>
      <c r="J30" s="6"/>
      <c r="K30" s="6">
        <v>0</v>
      </c>
      <c r="L30" s="6">
        <v>999999999</v>
      </c>
      <c r="M30" s="6" t="s">
        <v>50</v>
      </c>
      <c r="N30" s="16" t="s">
        <v>497</v>
      </c>
      <c r="O30" s="6" t="s">
        <v>51</v>
      </c>
      <c r="P30" s="6">
        <v>999999999</v>
      </c>
      <c r="Q30" s="6" t="s">
        <v>50</v>
      </c>
      <c r="R30" s="6" t="s">
        <v>52</v>
      </c>
      <c r="S30" s="6"/>
      <c r="T30" s="6"/>
      <c r="U30" s="2">
        <v>45657</v>
      </c>
      <c r="V30" s="6"/>
      <c r="W30" s="6"/>
      <c r="X30" s="6">
        <v>0</v>
      </c>
      <c r="Y30" s="6">
        <v>0</v>
      </c>
      <c r="Z30" s="6">
        <v>100</v>
      </c>
      <c r="AA30" s="6" t="s">
        <v>53</v>
      </c>
      <c r="AB30" s="6" t="s">
        <v>54</v>
      </c>
      <c r="AC30" s="7">
        <v>80</v>
      </c>
      <c r="AD30" s="7">
        <v>16380</v>
      </c>
      <c r="AE30" s="7">
        <f t="shared" si="0"/>
        <v>1310400</v>
      </c>
      <c r="AF30" s="7">
        <f t="shared" si="1"/>
        <v>1572480</v>
      </c>
      <c r="AG30" s="17">
        <v>0</v>
      </c>
      <c r="AH30" s="17">
        <v>0</v>
      </c>
      <c r="AI30" s="17">
        <v>0</v>
      </c>
      <c r="AJ30" s="6" t="s">
        <v>55</v>
      </c>
      <c r="AK30" s="6"/>
      <c r="AL30" s="6"/>
      <c r="AM30" s="6" t="s">
        <v>77</v>
      </c>
      <c r="AN30" s="6" t="s">
        <v>152</v>
      </c>
      <c r="AO30" s="6" t="s">
        <v>153</v>
      </c>
      <c r="AP30" s="6"/>
      <c r="AQ30" s="6"/>
      <c r="AR30" s="6"/>
      <c r="AS30" s="6"/>
      <c r="AT30" s="6"/>
      <c r="AU30" s="6"/>
      <c r="AV30" s="6" t="s">
        <v>62</v>
      </c>
      <c r="AW30" s="6" t="s">
        <v>63</v>
      </c>
      <c r="AX30" s="6" t="s">
        <v>64</v>
      </c>
    </row>
    <row r="31" spans="1:50" s="15" customFormat="1" ht="25.5" customHeight="1" x14ac:dyDescent="0.35">
      <c r="A31" s="6" t="s">
        <v>425</v>
      </c>
      <c r="B31" s="6"/>
      <c r="C31" s="6" t="s">
        <v>518</v>
      </c>
      <c r="D31" s="6" t="s">
        <v>48</v>
      </c>
      <c r="E31" s="6" t="s">
        <v>154</v>
      </c>
      <c r="F31" s="6" t="s">
        <v>155</v>
      </c>
      <c r="G31" s="6" t="s">
        <v>49</v>
      </c>
      <c r="H31" s="6" t="s">
        <v>70</v>
      </c>
      <c r="I31" s="6"/>
      <c r="J31" s="6"/>
      <c r="K31" s="6">
        <v>0</v>
      </c>
      <c r="L31" s="6">
        <v>999999999</v>
      </c>
      <c r="M31" s="6" t="s">
        <v>50</v>
      </c>
      <c r="N31" s="16" t="s">
        <v>497</v>
      </c>
      <c r="O31" s="6" t="s">
        <v>51</v>
      </c>
      <c r="P31" s="6">
        <v>999999999</v>
      </c>
      <c r="Q31" s="6" t="s">
        <v>50</v>
      </c>
      <c r="R31" s="6" t="s">
        <v>52</v>
      </c>
      <c r="S31" s="6"/>
      <c r="T31" s="6"/>
      <c r="U31" s="2">
        <v>45657</v>
      </c>
      <c r="V31" s="6"/>
      <c r="W31" s="6"/>
      <c r="X31" s="6">
        <v>0</v>
      </c>
      <c r="Y31" s="6">
        <v>0</v>
      </c>
      <c r="Z31" s="6">
        <v>100</v>
      </c>
      <c r="AA31" s="6" t="s">
        <v>53</v>
      </c>
      <c r="AB31" s="6" t="s">
        <v>54</v>
      </c>
      <c r="AC31" s="7">
        <v>1550</v>
      </c>
      <c r="AD31" s="7">
        <v>104.61</v>
      </c>
      <c r="AE31" s="7">
        <f t="shared" si="0"/>
        <v>162145.5</v>
      </c>
      <c r="AF31" s="7">
        <f t="shared" si="1"/>
        <v>194574.6</v>
      </c>
      <c r="AG31" s="17">
        <v>0</v>
      </c>
      <c r="AH31" s="17">
        <v>0</v>
      </c>
      <c r="AI31" s="17">
        <v>0</v>
      </c>
      <c r="AJ31" s="6" t="s">
        <v>55</v>
      </c>
      <c r="AK31" s="6"/>
      <c r="AL31" s="6"/>
      <c r="AM31" s="6" t="s">
        <v>59</v>
      </c>
      <c r="AN31" s="6" t="s">
        <v>156</v>
      </c>
      <c r="AO31" s="6" t="s">
        <v>157</v>
      </c>
      <c r="AP31" s="6"/>
      <c r="AQ31" s="6"/>
      <c r="AR31" s="6"/>
      <c r="AS31" s="6"/>
      <c r="AT31" s="6"/>
      <c r="AU31" s="6"/>
      <c r="AV31" s="6" t="s">
        <v>62</v>
      </c>
      <c r="AW31" s="6" t="s">
        <v>63</v>
      </c>
      <c r="AX31" s="6" t="s">
        <v>64</v>
      </c>
    </row>
    <row r="32" spans="1:50" s="15" customFormat="1" ht="25.5" customHeight="1" x14ac:dyDescent="0.35">
      <c r="A32" s="6" t="s">
        <v>426</v>
      </c>
      <c r="B32" s="6"/>
      <c r="C32" s="6" t="s">
        <v>519</v>
      </c>
      <c r="D32" s="6" t="s">
        <v>48</v>
      </c>
      <c r="E32" s="6" t="s">
        <v>158</v>
      </c>
      <c r="F32" s="6" t="s">
        <v>159</v>
      </c>
      <c r="G32" s="6" t="s">
        <v>49</v>
      </c>
      <c r="H32" s="6" t="s">
        <v>70</v>
      </c>
      <c r="I32" s="6"/>
      <c r="J32" s="6"/>
      <c r="K32" s="6">
        <v>0</v>
      </c>
      <c r="L32" s="6">
        <v>999999999</v>
      </c>
      <c r="M32" s="6" t="s">
        <v>50</v>
      </c>
      <c r="N32" s="16" t="s">
        <v>497</v>
      </c>
      <c r="O32" s="6" t="s">
        <v>51</v>
      </c>
      <c r="P32" s="6">
        <v>999999999</v>
      </c>
      <c r="Q32" s="6" t="s">
        <v>50</v>
      </c>
      <c r="R32" s="6" t="s">
        <v>52</v>
      </c>
      <c r="S32" s="6"/>
      <c r="T32" s="6"/>
      <c r="U32" s="2">
        <v>45657</v>
      </c>
      <c r="V32" s="6"/>
      <c r="W32" s="6"/>
      <c r="X32" s="6">
        <v>0</v>
      </c>
      <c r="Y32" s="6">
        <v>0</v>
      </c>
      <c r="Z32" s="6">
        <v>100</v>
      </c>
      <c r="AA32" s="6" t="s">
        <v>53</v>
      </c>
      <c r="AB32" s="6" t="s">
        <v>54</v>
      </c>
      <c r="AC32" s="7">
        <v>200</v>
      </c>
      <c r="AD32" s="7">
        <v>4458.96</v>
      </c>
      <c r="AE32" s="7">
        <f t="shared" si="0"/>
        <v>891792</v>
      </c>
      <c r="AF32" s="7">
        <f t="shared" si="1"/>
        <v>1070150.3999999999</v>
      </c>
      <c r="AG32" s="17">
        <v>0</v>
      </c>
      <c r="AH32" s="17">
        <v>0</v>
      </c>
      <c r="AI32" s="17">
        <v>0</v>
      </c>
      <c r="AJ32" s="6" t="s">
        <v>55</v>
      </c>
      <c r="AK32" s="6"/>
      <c r="AL32" s="6"/>
      <c r="AM32" s="6" t="s">
        <v>59</v>
      </c>
      <c r="AN32" s="6" t="s">
        <v>160</v>
      </c>
      <c r="AO32" s="6" t="s">
        <v>161</v>
      </c>
      <c r="AP32" s="6"/>
      <c r="AQ32" s="6"/>
      <c r="AR32" s="6"/>
      <c r="AS32" s="6"/>
      <c r="AT32" s="6"/>
      <c r="AU32" s="6"/>
      <c r="AV32" s="6" t="s">
        <v>62</v>
      </c>
      <c r="AW32" s="6" t="s">
        <v>63</v>
      </c>
      <c r="AX32" s="6" t="s">
        <v>64</v>
      </c>
    </row>
    <row r="33" spans="1:50" s="15" customFormat="1" ht="25.5" customHeight="1" x14ac:dyDescent="0.35">
      <c r="A33" s="6" t="s">
        <v>427</v>
      </c>
      <c r="B33" s="6"/>
      <c r="C33" s="6" t="s">
        <v>520</v>
      </c>
      <c r="D33" s="6" t="s">
        <v>48</v>
      </c>
      <c r="E33" s="6" t="s">
        <v>162</v>
      </c>
      <c r="F33" s="6" t="s">
        <v>163</v>
      </c>
      <c r="G33" s="6" t="s">
        <v>164</v>
      </c>
      <c r="H33" s="6" t="s">
        <v>70</v>
      </c>
      <c r="I33" s="6"/>
      <c r="J33" s="6"/>
      <c r="K33" s="6">
        <v>0</v>
      </c>
      <c r="L33" s="6">
        <v>999999999</v>
      </c>
      <c r="M33" s="6" t="s">
        <v>50</v>
      </c>
      <c r="N33" s="16" t="s">
        <v>497</v>
      </c>
      <c r="O33" s="6" t="s">
        <v>51</v>
      </c>
      <c r="P33" s="6">
        <v>999999999</v>
      </c>
      <c r="Q33" s="6" t="s">
        <v>50</v>
      </c>
      <c r="R33" s="6" t="s">
        <v>52</v>
      </c>
      <c r="S33" s="6"/>
      <c r="T33" s="6"/>
      <c r="U33" s="2">
        <v>45657</v>
      </c>
      <c r="V33" s="6"/>
      <c r="W33" s="6"/>
      <c r="X33" s="6">
        <v>0</v>
      </c>
      <c r="Y33" s="6">
        <v>0</v>
      </c>
      <c r="Z33" s="6">
        <v>100</v>
      </c>
      <c r="AA33" s="6" t="s">
        <v>53</v>
      </c>
      <c r="AB33" s="6" t="s">
        <v>54</v>
      </c>
      <c r="AC33" s="7">
        <v>50</v>
      </c>
      <c r="AD33" s="7">
        <v>14970</v>
      </c>
      <c r="AE33" s="7">
        <f t="shared" si="0"/>
        <v>748500</v>
      </c>
      <c r="AF33" s="7">
        <f t="shared" si="1"/>
        <v>898200</v>
      </c>
      <c r="AG33" s="17">
        <v>0</v>
      </c>
      <c r="AH33" s="17">
        <v>0</v>
      </c>
      <c r="AI33" s="17">
        <v>0</v>
      </c>
      <c r="AJ33" s="6" t="s">
        <v>55</v>
      </c>
      <c r="AK33" s="6"/>
      <c r="AL33" s="6"/>
      <c r="AM33" s="6" t="s">
        <v>59</v>
      </c>
      <c r="AN33" s="6" t="s">
        <v>165</v>
      </c>
      <c r="AO33" s="6" t="s">
        <v>166</v>
      </c>
      <c r="AP33" s="6"/>
      <c r="AQ33" s="6"/>
      <c r="AR33" s="6"/>
      <c r="AS33" s="6"/>
      <c r="AT33" s="6"/>
      <c r="AU33" s="6"/>
      <c r="AV33" s="6" t="s">
        <v>62</v>
      </c>
      <c r="AW33" s="6" t="s">
        <v>63</v>
      </c>
      <c r="AX33" s="6" t="s">
        <v>64</v>
      </c>
    </row>
    <row r="34" spans="1:50" s="15" customFormat="1" ht="25.5" customHeight="1" x14ac:dyDescent="0.35">
      <c r="A34" s="6" t="s">
        <v>428</v>
      </c>
      <c r="B34" s="6"/>
      <c r="C34" s="6" t="s">
        <v>521</v>
      </c>
      <c r="D34" s="6" t="s">
        <v>48</v>
      </c>
      <c r="E34" s="6" t="s">
        <v>167</v>
      </c>
      <c r="F34" s="6" t="s">
        <v>168</v>
      </c>
      <c r="G34" s="6" t="s">
        <v>49</v>
      </c>
      <c r="H34" s="6" t="s">
        <v>70</v>
      </c>
      <c r="I34" s="6"/>
      <c r="J34" s="6"/>
      <c r="K34" s="6">
        <v>0</v>
      </c>
      <c r="L34" s="6">
        <v>999999999</v>
      </c>
      <c r="M34" s="6" t="s">
        <v>50</v>
      </c>
      <c r="N34" s="16" t="s">
        <v>497</v>
      </c>
      <c r="O34" s="6" t="s">
        <v>51</v>
      </c>
      <c r="P34" s="6">
        <v>999999999</v>
      </c>
      <c r="Q34" s="6" t="s">
        <v>50</v>
      </c>
      <c r="R34" s="6" t="s">
        <v>52</v>
      </c>
      <c r="S34" s="6"/>
      <c r="T34" s="6"/>
      <c r="U34" s="2">
        <v>45657</v>
      </c>
      <c r="V34" s="6"/>
      <c r="W34" s="6"/>
      <c r="X34" s="6">
        <v>0</v>
      </c>
      <c r="Y34" s="6">
        <v>0</v>
      </c>
      <c r="Z34" s="6">
        <v>100</v>
      </c>
      <c r="AA34" s="6" t="s">
        <v>53</v>
      </c>
      <c r="AB34" s="6" t="s">
        <v>54</v>
      </c>
      <c r="AC34" s="7">
        <v>300</v>
      </c>
      <c r="AD34" s="7">
        <v>3003</v>
      </c>
      <c r="AE34" s="7">
        <f t="shared" si="0"/>
        <v>900900</v>
      </c>
      <c r="AF34" s="7">
        <f t="shared" si="1"/>
        <v>1081080</v>
      </c>
      <c r="AG34" s="17">
        <v>0</v>
      </c>
      <c r="AH34" s="17">
        <v>0</v>
      </c>
      <c r="AI34" s="17">
        <v>0</v>
      </c>
      <c r="AJ34" s="6" t="s">
        <v>55</v>
      </c>
      <c r="AK34" s="6"/>
      <c r="AL34" s="6"/>
      <c r="AM34" s="6" t="s">
        <v>59</v>
      </c>
      <c r="AN34" s="6" t="s">
        <v>169</v>
      </c>
      <c r="AO34" s="6" t="s">
        <v>170</v>
      </c>
      <c r="AP34" s="6"/>
      <c r="AQ34" s="6"/>
      <c r="AR34" s="6"/>
      <c r="AS34" s="6"/>
      <c r="AT34" s="6"/>
      <c r="AU34" s="6"/>
      <c r="AV34" s="6" t="s">
        <v>62</v>
      </c>
      <c r="AW34" s="6" t="s">
        <v>63</v>
      </c>
      <c r="AX34" s="6" t="s">
        <v>64</v>
      </c>
    </row>
    <row r="35" spans="1:50" s="15" customFormat="1" ht="25.5" customHeight="1" x14ac:dyDescent="0.35">
      <c r="A35" s="6" t="s">
        <v>429</v>
      </c>
      <c r="B35" s="6"/>
      <c r="C35" s="6" t="s">
        <v>522</v>
      </c>
      <c r="D35" s="6" t="s">
        <v>48</v>
      </c>
      <c r="E35" s="6" t="s">
        <v>171</v>
      </c>
      <c r="F35" s="6" t="s">
        <v>172</v>
      </c>
      <c r="G35" s="6" t="s">
        <v>173</v>
      </c>
      <c r="H35" s="6" t="s">
        <v>70</v>
      </c>
      <c r="I35" s="6"/>
      <c r="J35" s="6"/>
      <c r="K35" s="6">
        <v>0</v>
      </c>
      <c r="L35" s="6">
        <v>999999999</v>
      </c>
      <c r="M35" s="6" t="s">
        <v>50</v>
      </c>
      <c r="N35" s="16" t="s">
        <v>497</v>
      </c>
      <c r="O35" s="6" t="s">
        <v>51</v>
      </c>
      <c r="P35" s="6">
        <v>999999999</v>
      </c>
      <c r="Q35" s="6" t="s">
        <v>50</v>
      </c>
      <c r="R35" s="6" t="s">
        <v>52</v>
      </c>
      <c r="S35" s="6"/>
      <c r="T35" s="6"/>
      <c r="U35" s="2">
        <v>45657</v>
      </c>
      <c r="V35" s="6"/>
      <c r="W35" s="6"/>
      <c r="X35" s="6">
        <v>0</v>
      </c>
      <c r="Y35" s="6">
        <v>0</v>
      </c>
      <c r="Z35" s="6">
        <v>100</v>
      </c>
      <c r="AA35" s="6" t="s">
        <v>174</v>
      </c>
      <c r="AB35" s="6" t="s">
        <v>54</v>
      </c>
      <c r="AC35" s="7">
        <v>7657</v>
      </c>
      <c r="AD35" s="7">
        <v>623</v>
      </c>
      <c r="AE35" s="7">
        <f t="shared" si="0"/>
        <v>4770311</v>
      </c>
      <c r="AF35" s="7">
        <f t="shared" si="1"/>
        <v>5724373.2000000002</v>
      </c>
      <c r="AG35" s="17">
        <v>0</v>
      </c>
      <c r="AH35" s="17">
        <v>0</v>
      </c>
      <c r="AI35" s="17">
        <v>0</v>
      </c>
      <c r="AJ35" s="6" t="s">
        <v>55</v>
      </c>
      <c r="AK35" s="6"/>
      <c r="AL35" s="6"/>
      <c r="AM35" s="6" t="s">
        <v>59</v>
      </c>
      <c r="AN35" s="6" t="s">
        <v>175</v>
      </c>
      <c r="AO35" s="6" t="s">
        <v>176</v>
      </c>
      <c r="AP35" s="6"/>
      <c r="AQ35" s="6"/>
      <c r="AR35" s="6"/>
      <c r="AS35" s="6"/>
      <c r="AT35" s="6"/>
      <c r="AU35" s="6"/>
      <c r="AV35" s="6" t="s">
        <v>103</v>
      </c>
      <c r="AW35" s="6" t="s">
        <v>177</v>
      </c>
      <c r="AX35" s="6" t="s">
        <v>64</v>
      </c>
    </row>
    <row r="36" spans="1:50" s="15" customFormat="1" ht="25.5" customHeight="1" x14ac:dyDescent="0.35">
      <c r="A36" s="6" t="s">
        <v>430</v>
      </c>
      <c r="B36" s="6"/>
      <c r="C36" s="6" t="s">
        <v>523</v>
      </c>
      <c r="D36" s="6" t="s">
        <v>48</v>
      </c>
      <c r="E36" s="6" t="s">
        <v>178</v>
      </c>
      <c r="F36" s="6" t="s">
        <v>137</v>
      </c>
      <c r="G36" s="6" t="s">
        <v>179</v>
      </c>
      <c r="H36" s="6" t="s">
        <v>590</v>
      </c>
      <c r="I36" s="6"/>
      <c r="J36" s="6"/>
      <c r="K36" s="6">
        <v>0</v>
      </c>
      <c r="L36" s="6">
        <v>999999999</v>
      </c>
      <c r="M36" s="6" t="s">
        <v>50</v>
      </c>
      <c r="N36" s="16" t="s">
        <v>497</v>
      </c>
      <c r="O36" s="6" t="s">
        <v>51</v>
      </c>
      <c r="P36" s="6">
        <v>999999999</v>
      </c>
      <c r="Q36" s="6" t="s">
        <v>50</v>
      </c>
      <c r="R36" s="6" t="s">
        <v>52</v>
      </c>
      <c r="S36" s="6"/>
      <c r="T36" s="6"/>
      <c r="U36" s="2">
        <v>45657</v>
      </c>
      <c r="V36" s="6"/>
      <c r="W36" s="6"/>
      <c r="X36" s="6">
        <v>0</v>
      </c>
      <c r="Y36" s="6">
        <v>0</v>
      </c>
      <c r="Z36" s="6">
        <v>100</v>
      </c>
      <c r="AA36" s="6" t="s">
        <v>53</v>
      </c>
      <c r="AB36" s="6" t="s">
        <v>54</v>
      </c>
      <c r="AC36" s="7">
        <v>3500</v>
      </c>
      <c r="AD36" s="7">
        <v>10920</v>
      </c>
      <c r="AE36" s="7">
        <f t="shared" si="0"/>
        <v>38220000</v>
      </c>
      <c r="AF36" s="7">
        <f t="shared" si="1"/>
        <v>45864000</v>
      </c>
      <c r="AG36" s="17">
        <v>0</v>
      </c>
      <c r="AH36" s="17">
        <v>0</v>
      </c>
      <c r="AI36" s="17">
        <v>0</v>
      </c>
      <c r="AJ36" s="6" t="s">
        <v>55</v>
      </c>
      <c r="AK36" s="6"/>
      <c r="AL36" s="6"/>
      <c r="AM36" s="6" t="s">
        <v>59</v>
      </c>
      <c r="AN36" s="6" t="s">
        <v>180</v>
      </c>
      <c r="AO36" s="6" t="s">
        <v>181</v>
      </c>
      <c r="AP36" s="6"/>
      <c r="AQ36" s="6"/>
      <c r="AR36" s="6"/>
      <c r="AS36" s="6"/>
      <c r="AT36" s="6"/>
      <c r="AU36" s="6"/>
      <c r="AV36" s="6" t="s">
        <v>103</v>
      </c>
      <c r="AW36" s="6" t="s">
        <v>63</v>
      </c>
      <c r="AX36" s="6" t="s">
        <v>64</v>
      </c>
    </row>
    <row r="37" spans="1:50" s="15" customFormat="1" ht="25.5" customHeight="1" x14ac:dyDescent="0.35">
      <c r="A37" s="6" t="s">
        <v>431</v>
      </c>
      <c r="B37" s="6"/>
      <c r="C37" s="6" t="s">
        <v>524</v>
      </c>
      <c r="D37" s="6" t="s">
        <v>48</v>
      </c>
      <c r="E37" s="6" t="s">
        <v>88</v>
      </c>
      <c r="F37" s="6" t="s">
        <v>89</v>
      </c>
      <c r="G37" s="6" t="s">
        <v>90</v>
      </c>
      <c r="H37" s="6" t="s">
        <v>70</v>
      </c>
      <c r="I37" s="6"/>
      <c r="J37" s="6"/>
      <c r="K37" s="6">
        <v>0</v>
      </c>
      <c r="L37" s="6">
        <v>999999999</v>
      </c>
      <c r="M37" s="6" t="s">
        <v>50</v>
      </c>
      <c r="N37" s="16" t="s">
        <v>497</v>
      </c>
      <c r="O37" s="6" t="s">
        <v>51</v>
      </c>
      <c r="P37" s="6">
        <v>999999999</v>
      </c>
      <c r="Q37" s="6" t="s">
        <v>182</v>
      </c>
      <c r="R37" s="6" t="s">
        <v>52</v>
      </c>
      <c r="S37" s="6"/>
      <c r="T37" s="6"/>
      <c r="U37" s="2">
        <v>45657</v>
      </c>
      <c r="V37" s="6"/>
      <c r="W37" s="6"/>
      <c r="X37" s="6">
        <v>0</v>
      </c>
      <c r="Y37" s="6">
        <v>0</v>
      </c>
      <c r="Z37" s="6">
        <v>100</v>
      </c>
      <c r="AA37" s="6" t="s">
        <v>53</v>
      </c>
      <c r="AB37" s="6" t="s">
        <v>54</v>
      </c>
      <c r="AC37" s="7">
        <v>489</v>
      </c>
      <c r="AD37" s="7">
        <v>363.96</v>
      </c>
      <c r="AE37" s="7">
        <f t="shared" si="0"/>
        <v>177976.44</v>
      </c>
      <c r="AF37" s="7">
        <f t="shared" si="1"/>
        <v>213571.728</v>
      </c>
      <c r="AG37" s="17">
        <v>0</v>
      </c>
      <c r="AH37" s="17">
        <v>0</v>
      </c>
      <c r="AI37" s="17">
        <v>0</v>
      </c>
      <c r="AJ37" s="6" t="s">
        <v>55</v>
      </c>
      <c r="AK37" s="6"/>
      <c r="AL37" s="6"/>
      <c r="AM37" s="6" t="s">
        <v>59</v>
      </c>
      <c r="AN37" s="6" t="s">
        <v>393</v>
      </c>
      <c r="AO37" s="6" t="s">
        <v>394</v>
      </c>
      <c r="AP37" s="6"/>
      <c r="AQ37" s="6"/>
      <c r="AR37" s="6"/>
      <c r="AS37" s="6"/>
      <c r="AT37" s="6"/>
      <c r="AU37" s="6"/>
      <c r="AV37" s="6" t="s">
        <v>62</v>
      </c>
      <c r="AW37" s="6" t="s">
        <v>87</v>
      </c>
      <c r="AX37" s="6" t="s">
        <v>64</v>
      </c>
    </row>
    <row r="38" spans="1:50" s="15" customFormat="1" ht="25.5" customHeight="1" x14ac:dyDescent="0.35">
      <c r="A38" s="6" t="s">
        <v>432</v>
      </c>
      <c r="B38" s="6"/>
      <c r="C38" s="6" t="s">
        <v>525</v>
      </c>
      <c r="D38" s="6" t="s">
        <v>48</v>
      </c>
      <c r="E38" s="6" t="s">
        <v>158</v>
      </c>
      <c r="F38" s="6" t="s">
        <v>159</v>
      </c>
      <c r="G38" s="6" t="s">
        <v>49</v>
      </c>
      <c r="H38" s="6" t="s">
        <v>70</v>
      </c>
      <c r="I38" s="6"/>
      <c r="J38" s="6"/>
      <c r="K38" s="6">
        <v>0</v>
      </c>
      <c r="L38" s="6">
        <v>999999999</v>
      </c>
      <c r="M38" s="6" t="s">
        <v>50</v>
      </c>
      <c r="N38" s="16" t="s">
        <v>497</v>
      </c>
      <c r="O38" s="6" t="s">
        <v>51</v>
      </c>
      <c r="P38" s="6">
        <v>999999999</v>
      </c>
      <c r="Q38" s="6" t="s">
        <v>182</v>
      </c>
      <c r="R38" s="6" t="s">
        <v>52</v>
      </c>
      <c r="S38" s="6"/>
      <c r="T38" s="6"/>
      <c r="U38" s="2">
        <v>45657</v>
      </c>
      <c r="V38" s="6"/>
      <c r="W38" s="6"/>
      <c r="X38" s="6">
        <v>0</v>
      </c>
      <c r="Y38" s="6">
        <v>0</v>
      </c>
      <c r="Z38" s="6">
        <v>100</v>
      </c>
      <c r="AA38" s="6" t="s">
        <v>53</v>
      </c>
      <c r="AB38" s="6" t="s">
        <v>54</v>
      </c>
      <c r="AC38" s="7">
        <v>150</v>
      </c>
      <c r="AD38" s="7">
        <v>4458.96</v>
      </c>
      <c r="AE38" s="7">
        <f t="shared" si="0"/>
        <v>668844</v>
      </c>
      <c r="AF38" s="7">
        <f t="shared" si="1"/>
        <v>802612.79999999993</v>
      </c>
      <c r="AG38" s="17">
        <v>0</v>
      </c>
      <c r="AH38" s="17">
        <v>0</v>
      </c>
      <c r="AI38" s="17">
        <v>0</v>
      </c>
      <c r="AJ38" s="6" t="s">
        <v>55</v>
      </c>
      <c r="AK38" s="6"/>
      <c r="AL38" s="6"/>
      <c r="AM38" s="6" t="s">
        <v>77</v>
      </c>
      <c r="AN38" s="6" t="s">
        <v>183</v>
      </c>
      <c r="AO38" s="6" t="s">
        <v>184</v>
      </c>
      <c r="AP38" s="6"/>
      <c r="AQ38" s="6"/>
      <c r="AR38" s="6"/>
      <c r="AS38" s="6"/>
      <c r="AT38" s="6"/>
      <c r="AU38" s="6"/>
      <c r="AV38" s="6" t="s">
        <v>103</v>
      </c>
      <c r="AW38" s="6" t="s">
        <v>63</v>
      </c>
      <c r="AX38" s="6" t="s">
        <v>64</v>
      </c>
    </row>
    <row r="39" spans="1:50" s="15" customFormat="1" ht="25.5" customHeight="1" x14ac:dyDescent="0.35">
      <c r="A39" s="6" t="s">
        <v>433</v>
      </c>
      <c r="B39" s="6"/>
      <c r="C39" s="6" t="s">
        <v>526</v>
      </c>
      <c r="D39" s="6" t="s">
        <v>48</v>
      </c>
      <c r="E39" s="6" t="s">
        <v>162</v>
      </c>
      <c r="F39" s="6" t="s">
        <v>163</v>
      </c>
      <c r="G39" s="6" t="s">
        <v>164</v>
      </c>
      <c r="H39" s="6" t="s">
        <v>70</v>
      </c>
      <c r="I39" s="6"/>
      <c r="J39" s="6"/>
      <c r="K39" s="6">
        <v>0</v>
      </c>
      <c r="L39" s="6">
        <v>999999999</v>
      </c>
      <c r="M39" s="6" t="s">
        <v>50</v>
      </c>
      <c r="N39" s="16" t="s">
        <v>497</v>
      </c>
      <c r="O39" s="6" t="s">
        <v>51</v>
      </c>
      <c r="P39" s="6">
        <v>999999999</v>
      </c>
      <c r="Q39" s="6" t="s">
        <v>182</v>
      </c>
      <c r="R39" s="6" t="s">
        <v>52</v>
      </c>
      <c r="S39" s="6"/>
      <c r="T39" s="6"/>
      <c r="U39" s="2">
        <v>45657</v>
      </c>
      <c r="V39" s="6"/>
      <c r="W39" s="6"/>
      <c r="X39" s="6">
        <v>0</v>
      </c>
      <c r="Y39" s="6">
        <v>0</v>
      </c>
      <c r="Z39" s="6">
        <v>100</v>
      </c>
      <c r="AA39" s="6" t="s">
        <v>53</v>
      </c>
      <c r="AB39" s="6" t="s">
        <v>54</v>
      </c>
      <c r="AC39" s="7">
        <v>45</v>
      </c>
      <c r="AD39" s="7">
        <v>19519.5</v>
      </c>
      <c r="AE39" s="7">
        <f t="shared" si="0"/>
        <v>878377.5</v>
      </c>
      <c r="AF39" s="7">
        <f t="shared" si="1"/>
        <v>1054053</v>
      </c>
      <c r="AG39" s="17">
        <v>0</v>
      </c>
      <c r="AH39" s="17">
        <v>0</v>
      </c>
      <c r="AI39" s="17">
        <v>0</v>
      </c>
      <c r="AJ39" s="6" t="s">
        <v>55</v>
      </c>
      <c r="AK39" s="6"/>
      <c r="AL39" s="6"/>
      <c r="AM39" s="6" t="s">
        <v>59</v>
      </c>
      <c r="AN39" s="6" t="s">
        <v>185</v>
      </c>
      <c r="AO39" s="6" t="s">
        <v>185</v>
      </c>
      <c r="AP39" s="6"/>
      <c r="AQ39" s="6"/>
      <c r="AR39" s="6"/>
      <c r="AS39" s="6"/>
      <c r="AT39" s="6"/>
      <c r="AU39" s="6"/>
      <c r="AV39" s="6" t="s">
        <v>62</v>
      </c>
      <c r="AW39" s="6" t="s">
        <v>63</v>
      </c>
      <c r="AX39" s="6" t="s">
        <v>64</v>
      </c>
    </row>
    <row r="40" spans="1:50" s="15" customFormat="1" ht="25.5" customHeight="1" x14ac:dyDescent="0.35">
      <c r="A40" s="6" t="s">
        <v>434</v>
      </c>
      <c r="B40" s="6"/>
      <c r="C40" s="6" t="s">
        <v>527</v>
      </c>
      <c r="D40" s="6" t="s">
        <v>48</v>
      </c>
      <c r="E40" s="6" t="s">
        <v>186</v>
      </c>
      <c r="F40" s="6" t="s">
        <v>187</v>
      </c>
      <c r="G40" s="6" t="s">
        <v>49</v>
      </c>
      <c r="H40" s="6" t="s">
        <v>70</v>
      </c>
      <c r="I40" s="6"/>
      <c r="J40" s="6"/>
      <c r="K40" s="6">
        <v>0</v>
      </c>
      <c r="L40" s="6">
        <v>999999999</v>
      </c>
      <c r="M40" s="6" t="s">
        <v>50</v>
      </c>
      <c r="N40" s="16" t="s">
        <v>497</v>
      </c>
      <c r="O40" s="6" t="s">
        <v>51</v>
      </c>
      <c r="P40" s="6">
        <v>999999999</v>
      </c>
      <c r="Q40" s="6" t="s">
        <v>182</v>
      </c>
      <c r="R40" s="6" t="s">
        <v>52</v>
      </c>
      <c r="S40" s="6"/>
      <c r="T40" s="6"/>
      <c r="U40" s="2">
        <v>45657</v>
      </c>
      <c r="V40" s="6"/>
      <c r="W40" s="6"/>
      <c r="X40" s="6">
        <v>0</v>
      </c>
      <c r="Y40" s="6">
        <v>0</v>
      </c>
      <c r="Z40" s="6">
        <v>100</v>
      </c>
      <c r="AA40" s="6" t="s">
        <v>53</v>
      </c>
      <c r="AB40" s="6" t="s">
        <v>54</v>
      </c>
      <c r="AC40" s="7">
        <v>510</v>
      </c>
      <c r="AD40" s="7">
        <v>1228.5</v>
      </c>
      <c r="AE40" s="7">
        <f t="shared" si="0"/>
        <v>626535</v>
      </c>
      <c r="AF40" s="7">
        <f t="shared" si="1"/>
        <v>751842</v>
      </c>
      <c r="AG40" s="17">
        <v>0</v>
      </c>
      <c r="AH40" s="17">
        <v>0</v>
      </c>
      <c r="AI40" s="17">
        <v>0</v>
      </c>
      <c r="AJ40" s="6" t="s">
        <v>55</v>
      </c>
      <c r="AK40" s="6"/>
      <c r="AL40" s="6"/>
      <c r="AM40" s="6" t="s">
        <v>59</v>
      </c>
      <c r="AN40" s="6" t="s">
        <v>188</v>
      </c>
      <c r="AO40" s="6" t="s">
        <v>189</v>
      </c>
      <c r="AP40" s="6" t="s">
        <v>59</v>
      </c>
      <c r="AQ40" s="6" t="s">
        <v>190</v>
      </c>
      <c r="AR40" s="6" t="s">
        <v>190</v>
      </c>
      <c r="AS40" s="6"/>
      <c r="AT40" s="6"/>
      <c r="AU40" s="6"/>
      <c r="AV40" s="6" t="s">
        <v>62</v>
      </c>
      <c r="AW40" s="6" t="s">
        <v>63</v>
      </c>
      <c r="AX40" s="6" t="s">
        <v>64</v>
      </c>
    </row>
    <row r="41" spans="1:50" s="15" customFormat="1" ht="25.5" customHeight="1" x14ac:dyDescent="0.35">
      <c r="A41" s="6" t="s">
        <v>435</v>
      </c>
      <c r="B41" s="6"/>
      <c r="C41" s="6" t="s">
        <v>528</v>
      </c>
      <c r="D41" s="6" t="s">
        <v>48</v>
      </c>
      <c r="E41" s="6" t="s">
        <v>191</v>
      </c>
      <c r="F41" s="6" t="s">
        <v>192</v>
      </c>
      <c r="G41" s="6" t="s">
        <v>193</v>
      </c>
      <c r="H41" s="6" t="s">
        <v>70</v>
      </c>
      <c r="I41" s="6"/>
      <c r="J41" s="6"/>
      <c r="K41" s="6">
        <v>0</v>
      </c>
      <c r="L41" s="6">
        <v>999999999</v>
      </c>
      <c r="M41" s="6" t="s">
        <v>50</v>
      </c>
      <c r="N41" s="16" t="s">
        <v>497</v>
      </c>
      <c r="O41" s="6" t="s">
        <v>51</v>
      </c>
      <c r="P41" s="6">
        <v>999999999</v>
      </c>
      <c r="Q41" s="6" t="s">
        <v>182</v>
      </c>
      <c r="R41" s="6" t="s">
        <v>52</v>
      </c>
      <c r="S41" s="6"/>
      <c r="T41" s="6"/>
      <c r="U41" s="2">
        <v>45657</v>
      </c>
      <c r="V41" s="6"/>
      <c r="W41" s="6"/>
      <c r="X41" s="6">
        <v>0</v>
      </c>
      <c r="Y41" s="6">
        <v>0</v>
      </c>
      <c r="Z41" s="6">
        <v>100</v>
      </c>
      <c r="AA41" s="6" t="s">
        <v>53</v>
      </c>
      <c r="AB41" s="6" t="s">
        <v>54</v>
      </c>
      <c r="AC41" s="7">
        <v>50</v>
      </c>
      <c r="AD41" s="7">
        <v>3093.96</v>
      </c>
      <c r="AE41" s="7">
        <f t="shared" si="0"/>
        <v>154698</v>
      </c>
      <c r="AF41" s="7">
        <f t="shared" si="1"/>
        <v>185637.6</v>
      </c>
      <c r="AG41" s="17">
        <v>0</v>
      </c>
      <c r="AH41" s="17">
        <v>0</v>
      </c>
      <c r="AI41" s="17">
        <v>0</v>
      </c>
      <c r="AJ41" s="6" t="s">
        <v>55</v>
      </c>
      <c r="AK41" s="6"/>
      <c r="AL41" s="6"/>
      <c r="AM41" s="6" t="s">
        <v>59</v>
      </c>
      <c r="AN41" s="6" t="s">
        <v>194</v>
      </c>
      <c r="AO41" s="6" t="s">
        <v>195</v>
      </c>
      <c r="AP41" s="6"/>
      <c r="AQ41" s="6"/>
      <c r="AR41" s="6"/>
      <c r="AS41" s="6"/>
      <c r="AT41" s="6"/>
      <c r="AU41" s="6"/>
      <c r="AV41" s="6" t="s">
        <v>62</v>
      </c>
      <c r="AW41" s="6" t="s">
        <v>63</v>
      </c>
      <c r="AX41" s="6" t="s">
        <v>64</v>
      </c>
    </row>
    <row r="42" spans="1:50" s="15" customFormat="1" ht="25.5" customHeight="1" x14ac:dyDescent="0.35">
      <c r="A42" s="6" t="s">
        <v>436</v>
      </c>
      <c r="B42" s="6"/>
      <c r="C42" s="6" t="s">
        <v>529</v>
      </c>
      <c r="D42" s="6" t="s">
        <v>48</v>
      </c>
      <c r="E42" s="6" t="s">
        <v>196</v>
      </c>
      <c r="F42" s="6" t="s">
        <v>137</v>
      </c>
      <c r="G42" s="6" t="s">
        <v>197</v>
      </c>
      <c r="H42" s="6" t="s">
        <v>590</v>
      </c>
      <c r="I42" s="6"/>
      <c r="J42" s="6"/>
      <c r="K42" s="6">
        <v>0</v>
      </c>
      <c r="L42" s="6">
        <v>999999999</v>
      </c>
      <c r="M42" s="6" t="s">
        <v>50</v>
      </c>
      <c r="N42" s="16" t="s">
        <v>497</v>
      </c>
      <c r="O42" s="6" t="s">
        <v>51</v>
      </c>
      <c r="P42" s="6">
        <v>999999999</v>
      </c>
      <c r="Q42" s="6" t="s">
        <v>182</v>
      </c>
      <c r="R42" s="6" t="s">
        <v>52</v>
      </c>
      <c r="S42" s="6"/>
      <c r="T42" s="6"/>
      <c r="U42" s="2">
        <v>45657</v>
      </c>
      <c r="V42" s="6"/>
      <c r="W42" s="6"/>
      <c r="X42" s="6">
        <v>0</v>
      </c>
      <c r="Y42" s="6">
        <v>0</v>
      </c>
      <c r="Z42" s="6">
        <v>100</v>
      </c>
      <c r="AA42" s="6" t="s">
        <v>53</v>
      </c>
      <c r="AB42" s="6" t="s">
        <v>54</v>
      </c>
      <c r="AC42" s="7">
        <v>1200</v>
      </c>
      <c r="AD42" s="7">
        <v>2730</v>
      </c>
      <c r="AE42" s="7">
        <f t="shared" si="0"/>
        <v>3276000</v>
      </c>
      <c r="AF42" s="7">
        <f t="shared" si="1"/>
        <v>3931200</v>
      </c>
      <c r="AG42" s="17">
        <v>0</v>
      </c>
      <c r="AH42" s="17">
        <v>0</v>
      </c>
      <c r="AI42" s="17">
        <v>0</v>
      </c>
      <c r="AJ42" s="6" t="s">
        <v>55</v>
      </c>
      <c r="AK42" s="6"/>
      <c r="AL42" s="6"/>
      <c r="AM42" s="6" t="s">
        <v>59</v>
      </c>
      <c r="AN42" s="6" t="s">
        <v>198</v>
      </c>
      <c r="AO42" s="6" t="s">
        <v>199</v>
      </c>
      <c r="AP42" s="6"/>
      <c r="AQ42" s="6"/>
      <c r="AR42" s="6"/>
      <c r="AS42" s="6"/>
      <c r="AT42" s="6"/>
      <c r="AU42" s="6"/>
      <c r="AV42" s="6" t="s">
        <v>103</v>
      </c>
      <c r="AW42" s="6" t="s">
        <v>63</v>
      </c>
      <c r="AX42" s="6" t="s">
        <v>64</v>
      </c>
    </row>
    <row r="43" spans="1:50" s="15" customFormat="1" ht="25.5" customHeight="1" x14ac:dyDescent="0.35">
      <c r="A43" s="6" t="s">
        <v>437</v>
      </c>
      <c r="B43" s="6"/>
      <c r="C43" s="6" t="s">
        <v>530</v>
      </c>
      <c r="D43" s="6" t="s">
        <v>48</v>
      </c>
      <c r="E43" s="6" t="s">
        <v>143</v>
      </c>
      <c r="F43" s="6" t="s">
        <v>144</v>
      </c>
      <c r="G43" s="6" t="s">
        <v>49</v>
      </c>
      <c r="H43" s="6" t="s">
        <v>70</v>
      </c>
      <c r="I43" s="6"/>
      <c r="J43" s="6"/>
      <c r="K43" s="6">
        <v>0</v>
      </c>
      <c r="L43" s="6">
        <v>999999999</v>
      </c>
      <c r="M43" s="6" t="s">
        <v>50</v>
      </c>
      <c r="N43" s="16" t="s">
        <v>497</v>
      </c>
      <c r="O43" s="6" t="s">
        <v>51</v>
      </c>
      <c r="P43" s="6">
        <v>999999999</v>
      </c>
      <c r="Q43" s="6" t="s">
        <v>182</v>
      </c>
      <c r="R43" s="6" t="s">
        <v>52</v>
      </c>
      <c r="S43" s="6"/>
      <c r="T43" s="6"/>
      <c r="U43" s="2">
        <v>45657</v>
      </c>
      <c r="V43" s="6"/>
      <c r="W43" s="6"/>
      <c r="X43" s="6">
        <v>0</v>
      </c>
      <c r="Y43" s="6">
        <v>0</v>
      </c>
      <c r="Z43" s="6">
        <v>100</v>
      </c>
      <c r="AA43" s="6" t="s">
        <v>76</v>
      </c>
      <c r="AB43" s="6" t="s">
        <v>54</v>
      </c>
      <c r="AC43" s="7">
        <v>50</v>
      </c>
      <c r="AD43" s="7">
        <v>1819.98</v>
      </c>
      <c r="AE43" s="7">
        <f t="shared" si="0"/>
        <v>90999</v>
      </c>
      <c r="AF43" s="7">
        <f t="shared" si="1"/>
        <v>109198.8</v>
      </c>
      <c r="AG43" s="17">
        <v>0</v>
      </c>
      <c r="AH43" s="17">
        <v>0</v>
      </c>
      <c r="AI43" s="17">
        <v>0</v>
      </c>
      <c r="AJ43" s="6" t="s">
        <v>55</v>
      </c>
      <c r="AK43" s="6"/>
      <c r="AL43" s="6"/>
      <c r="AM43" s="6" t="s">
        <v>56</v>
      </c>
      <c r="AN43" s="6" t="s">
        <v>200</v>
      </c>
      <c r="AO43" s="6" t="s">
        <v>201</v>
      </c>
      <c r="AP43" s="6"/>
      <c r="AQ43" s="6"/>
      <c r="AR43" s="6"/>
      <c r="AS43" s="6"/>
      <c r="AT43" s="6"/>
      <c r="AU43" s="6"/>
      <c r="AV43" s="6" t="s">
        <v>62</v>
      </c>
      <c r="AW43" s="6" t="s">
        <v>63</v>
      </c>
      <c r="AX43" s="6" t="s">
        <v>64</v>
      </c>
    </row>
    <row r="44" spans="1:50" s="15" customFormat="1" ht="25.5" customHeight="1" x14ac:dyDescent="0.35">
      <c r="A44" s="6" t="s">
        <v>438</v>
      </c>
      <c r="B44" s="6"/>
      <c r="C44" s="6" t="s">
        <v>531</v>
      </c>
      <c r="D44" s="6" t="s">
        <v>48</v>
      </c>
      <c r="E44" s="6" t="s">
        <v>202</v>
      </c>
      <c r="F44" s="6" t="s">
        <v>89</v>
      </c>
      <c r="G44" s="6" t="s">
        <v>203</v>
      </c>
      <c r="H44" s="6" t="s">
        <v>70</v>
      </c>
      <c r="I44" s="6"/>
      <c r="J44" s="6"/>
      <c r="K44" s="6">
        <v>0</v>
      </c>
      <c r="L44" s="6">
        <v>999999999</v>
      </c>
      <c r="M44" s="6" t="s">
        <v>50</v>
      </c>
      <c r="N44" s="16" t="s">
        <v>497</v>
      </c>
      <c r="O44" s="6" t="s">
        <v>51</v>
      </c>
      <c r="P44" s="6">
        <v>999999999</v>
      </c>
      <c r="Q44" s="6" t="s">
        <v>182</v>
      </c>
      <c r="R44" s="6" t="s">
        <v>52</v>
      </c>
      <c r="S44" s="6"/>
      <c r="T44" s="6"/>
      <c r="U44" s="2">
        <v>45657</v>
      </c>
      <c r="V44" s="6"/>
      <c r="W44" s="6"/>
      <c r="X44" s="6">
        <v>0</v>
      </c>
      <c r="Y44" s="6">
        <v>0</v>
      </c>
      <c r="Z44" s="6">
        <v>100</v>
      </c>
      <c r="AA44" s="6" t="s">
        <v>53</v>
      </c>
      <c r="AB44" s="6" t="s">
        <v>54</v>
      </c>
      <c r="AC44" s="7">
        <v>1350</v>
      </c>
      <c r="AD44" s="7">
        <v>273</v>
      </c>
      <c r="AE44" s="7">
        <f t="shared" si="0"/>
        <v>368550</v>
      </c>
      <c r="AF44" s="7">
        <f t="shared" si="1"/>
        <v>442260</v>
      </c>
      <c r="AG44" s="17">
        <v>0</v>
      </c>
      <c r="AH44" s="17">
        <v>0</v>
      </c>
      <c r="AI44" s="17">
        <v>0</v>
      </c>
      <c r="AJ44" s="6" t="s">
        <v>55</v>
      </c>
      <c r="AK44" s="6"/>
      <c r="AL44" s="6"/>
      <c r="AM44" s="6" t="s">
        <v>59</v>
      </c>
      <c r="AN44" s="6" t="s">
        <v>204</v>
      </c>
      <c r="AO44" s="6" t="s">
        <v>205</v>
      </c>
      <c r="AP44" s="6"/>
      <c r="AQ44" s="6"/>
      <c r="AR44" s="6"/>
      <c r="AS44" s="6"/>
      <c r="AT44" s="6"/>
      <c r="AU44" s="6"/>
      <c r="AV44" s="6" t="s">
        <v>62</v>
      </c>
      <c r="AW44" s="6" t="s">
        <v>87</v>
      </c>
      <c r="AX44" s="6" t="s">
        <v>64</v>
      </c>
    </row>
    <row r="45" spans="1:50" s="15" customFormat="1" ht="25.5" customHeight="1" x14ac:dyDescent="0.35">
      <c r="A45" s="6" t="s">
        <v>439</v>
      </c>
      <c r="B45" s="6"/>
      <c r="C45" s="6" t="s">
        <v>532</v>
      </c>
      <c r="D45" s="6" t="s">
        <v>48</v>
      </c>
      <c r="E45" s="6" t="s">
        <v>171</v>
      </c>
      <c r="F45" s="6" t="s">
        <v>172</v>
      </c>
      <c r="G45" s="6" t="s">
        <v>173</v>
      </c>
      <c r="H45" s="6" t="s">
        <v>70</v>
      </c>
      <c r="I45" s="6"/>
      <c r="J45" s="6"/>
      <c r="K45" s="6">
        <v>0</v>
      </c>
      <c r="L45" s="6">
        <v>999999999</v>
      </c>
      <c r="M45" s="6" t="s">
        <v>50</v>
      </c>
      <c r="N45" s="16" t="s">
        <v>497</v>
      </c>
      <c r="O45" s="6" t="s">
        <v>51</v>
      </c>
      <c r="P45" s="6">
        <v>999999999</v>
      </c>
      <c r="Q45" s="6" t="s">
        <v>182</v>
      </c>
      <c r="R45" s="6" t="s">
        <v>52</v>
      </c>
      <c r="S45" s="6"/>
      <c r="T45" s="6"/>
      <c r="U45" s="2">
        <v>45657</v>
      </c>
      <c r="V45" s="6"/>
      <c r="W45" s="6"/>
      <c r="X45" s="6">
        <v>0</v>
      </c>
      <c r="Y45" s="6">
        <v>0</v>
      </c>
      <c r="Z45" s="6">
        <v>100</v>
      </c>
      <c r="AA45" s="6" t="s">
        <v>174</v>
      </c>
      <c r="AB45" s="6" t="s">
        <v>54</v>
      </c>
      <c r="AC45" s="7">
        <v>116</v>
      </c>
      <c r="AD45" s="7">
        <v>623</v>
      </c>
      <c r="AE45" s="7">
        <f t="shared" si="0"/>
        <v>72268</v>
      </c>
      <c r="AF45" s="7">
        <f t="shared" si="1"/>
        <v>86721.599999999991</v>
      </c>
      <c r="AG45" s="17">
        <v>0</v>
      </c>
      <c r="AH45" s="17">
        <v>0</v>
      </c>
      <c r="AI45" s="17">
        <v>0</v>
      </c>
      <c r="AJ45" s="6" t="s">
        <v>55</v>
      </c>
      <c r="AK45" s="6"/>
      <c r="AL45" s="6"/>
      <c r="AM45" s="6" t="s">
        <v>59</v>
      </c>
      <c r="AN45" s="6" t="s">
        <v>175</v>
      </c>
      <c r="AO45" s="6" t="s">
        <v>176</v>
      </c>
      <c r="AP45" s="6"/>
      <c r="AQ45" s="6"/>
      <c r="AR45" s="6"/>
      <c r="AS45" s="6"/>
      <c r="AT45" s="6"/>
      <c r="AU45" s="6"/>
      <c r="AV45" s="6" t="s">
        <v>103</v>
      </c>
      <c r="AW45" s="6" t="s">
        <v>177</v>
      </c>
      <c r="AX45" s="6" t="s">
        <v>64</v>
      </c>
    </row>
    <row r="46" spans="1:50" s="15" customFormat="1" ht="25.5" customHeight="1" x14ac:dyDescent="0.35">
      <c r="A46" s="9"/>
      <c r="B46" s="9" t="s">
        <v>382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6"/>
      <c r="W46" s="6"/>
      <c r="X46" s="6"/>
      <c r="Y46" s="6"/>
      <c r="Z46" s="6"/>
      <c r="AA46" s="6"/>
      <c r="AB46" s="6"/>
      <c r="AC46" s="7"/>
      <c r="AD46" s="7"/>
      <c r="AE46" s="12">
        <f>SUM(AE11:AE45)</f>
        <v>103292502.47999999</v>
      </c>
      <c r="AF46" s="12">
        <f>SUM(AF11:AF45)</f>
        <v>123951002.97599998</v>
      </c>
      <c r="AG46" s="12"/>
      <c r="AH46" s="12">
        <f>SUM(AH11:AH45)</f>
        <v>0</v>
      </c>
      <c r="AI46" s="12">
        <f>SUM(AI11:AI45)</f>
        <v>0</v>
      </c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5" customFormat="1" ht="25.5" customHeight="1" x14ac:dyDescent="0.35">
      <c r="A47" s="9"/>
      <c r="B47" s="9" t="s">
        <v>213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6"/>
      <c r="W47" s="6"/>
      <c r="X47" s="6"/>
      <c r="Y47" s="6"/>
      <c r="Z47" s="6"/>
      <c r="AA47" s="6"/>
      <c r="AB47" s="6"/>
      <c r="AC47" s="7"/>
      <c r="AD47" s="7"/>
      <c r="AE47" s="7"/>
      <c r="AF47" s="7"/>
      <c r="AG47" s="17">
        <v>0</v>
      </c>
      <c r="AH47" s="17">
        <v>0</v>
      </c>
      <c r="AI47" s="17">
        <v>0</v>
      </c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s="15" customFormat="1" ht="25.5" customHeight="1" x14ac:dyDescent="0.35">
      <c r="A48" s="6" t="s">
        <v>440</v>
      </c>
      <c r="B48" s="6"/>
      <c r="C48" s="6" t="s">
        <v>533</v>
      </c>
      <c r="D48" s="6" t="s">
        <v>48</v>
      </c>
      <c r="E48" s="6" t="s">
        <v>206</v>
      </c>
      <c r="F48" s="6" t="s">
        <v>207</v>
      </c>
      <c r="G48" s="6" t="s">
        <v>208</v>
      </c>
      <c r="H48" s="6" t="s">
        <v>70</v>
      </c>
      <c r="I48" s="6"/>
      <c r="J48" s="6"/>
      <c r="K48" s="6">
        <v>0</v>
      </c>
      <c r="L48" s="6">
        <v>999999999</v>
      </c>
      <c r="M48" s="6" t="s">
        <v>50</v>
      </c>
      <c r="N48" s="16" t="s">
        <v>497</v>
      </c>
      <c r="O48" s="6" t="s">
        <v>51</v>
      </c>
      <c r="P48" s="6">
        <v>999999999</v>
      </c>
      <c r="Q48" s="6" t="s">
        <v>209</v>
      </c>
      <c r="R48" s="6"/>
      <c r="S48" s="6"/>
      <c r="T48" s="6"/>
      <c r="U48" s="2">
        <v>45657</v>
      </c>
      <c r="V48" s="6"/>
      <c r="W48" s="6"/>
      <c r="X48" s="6">
        <v>0</v>
      </c>
      <c r="Y48" s="6">
        <v>0</v>
      </c>
      <c r="Z48" s="6">
        <v>100</v>
      </c>
      <c r="AA48" s="6" t="s">
        <v>53</v>
      </c>
      <c r="AB48" s="6" t="s">
        <v>54</v>
      </c>
      <c r="AC48" s="7">
        <v>40</v>
      </c>
      <c r="AD48" s="7">
        <v>27300</v>
      </c>
      <c r="AE48" s="7">
        <f>AC48*AD48</f>
        <v>1092000</v>
      </c>
      <c r="AF48" s="7">
        <f>AE48*1.2</f>
        <v>1310400</v>
      </c>
      <c r="AG48" s="17">
        <v>0</v>
      </c>
      <c r="AH48" s="17">
        <v>0</v>
      </c>
      <c r="AI48" s="17">
        <v>0</v>
      </c>
      <c r="AJ48" s="6" t="s">
        <v>55</v>
      </c>
      <c r="AK48" s="6" t="s">
        <v>210</v>
      </c>
      <c r="AL48" s="6" t="s">
        <v>211</v>
      </c>
      <c r="AM48" s="6"/>
      <c r="AN48" s="6"/>
      <c r="AO48" s="6"/>
      <c r="AP48" s="6"/>
      <c r="AQ48" s="6"/>
      <c r="AR48" s="6"/>
      <c r="AS48" s="6"/>
      <c r="AT48" s="6"/>
      <c r="AU48" s="6"/>
      <c r="AV48" s="6" t="s">
        <v>103</v>
      </c>
      <c r="AW48" s="6" t="s">
        <v>212</v>
      </c>
      <c r="AX48" s="6" t="s">
        <v>213</v>
      </c>
    </row>
    <row r="49" spans="1:50" s="15" customFormat="1" ht="25.5" customHeight="1" x14ac:dyDescent="0.35">
      <c r="A49" s="8" t="s">
        <v>441</v>
      </c>
      <c r="B49" s="6"/>
      <c r="C49" s="6" t="s">
        <v>534</v>
      </c>
      <c r="D49" s="6" t="s">
        <v>48</v>
      </c>
      <c r="E49" s="6" t="s">
        <v>206</v>
      </c>
      <c r="F49" s="6" t="s">
        <v>207</v>
      </c>
      <c r="G49" s="6" t="s">
        <v>208</v>
      </c>
      <c r="H49" s="6" t="s">
        <v>70</v>
      </c>
      <c r="I49" s="6"/>
      <c r="J49" s="6"/>
      <c r="K49" s="6">
        <v>0</v>
      </c>
      <c r="L49" s="6">
        <v>999999999</v>
      </c>
      <c r="M49" s="6" t="s">
        <v>50</v>
      </c>
      <c r="N49" s="16" t="s">
        <v>497</v>
      </c>
      <c r="O49" s="6" t="s">
        <v>51</v>
      </c>
      <c r="P49" s="6">
        <v>999999999</v>
      </c>
      <c r="Q49" s="6" t="s">
        <v>209</v>
      </c>
      <c r="R49" s="6"/>
      <c r="S49" s="6"/>
      <c r="T49" s="6"/>
      <c r="U49" s="2">
        <v>45657</v>
      </c>
      <c r="V49" s="6"/>
      <c r="W49" s="6"/>
      <c r="X49" s="6">
        <v>0</v>
      </c>
      <c r="Y49" s="6">
        <v>0</v>
      </c>
      <c r="Z49" s="6">
        <v>100</v>
      </c>
      <c r="AA49" s="6" t="s">
        <v>53</v>
      </c>
      <c r="AB49" s="6" t="s">
        <v>54</v>
      </c>
      <c r="AC49" s="7">
        <v>40</v>
      </c>
      <c r="AD49" s="7">
        <v>32760</v>
      </c>
      <c r="AE49" s="7">
        <f>AC49*AD49</f>
        <v>1310400</v>
      </c>
      <c r="AF49" s="7">
        <f>AE49*1.2</f>
        <v>1572480</v>
      </c>
      <c r="AG49" s="17">
        <v>0</v>
      </c>
      <c r="AH49" s="17">
        <v>0</v>
      </c>
      <c r="AI49" s="17">
        <v>0</v>
      </c>
      <c r="AJ49" s="6" t="s">
        <v>55</v>
      </c>
      <c r="AK49" s="6" t="s">
        <v>214</v>
      </c>
      <c r="AL49" s="6" t="s">
        <v>215</v>
      </c>
      <c r="AM49" s="6"/>
      <c r="AN49" s="6"/>
      <c r="AO49" s="6"/>
      <c r="AP49" s="6"/>
      <c r="AQ49" s="6"/>
      <c r="AR49" s="6"/>
      <c r="AS49" s="6"/>
      <c r="AT49" s="6"/>
      <c r="AU49" s="6"/>
      <c r="AV49" s="6" t="s">
        <v>103</v>
      </c>
      <c r="AW49" s="6" t="s">
        <v>212</v>
      </c>
      <c r="AX49" s="6" t="s">
        <v>213</v>
      </c>
    </row>
    <row r="50" spans="1:50" s="15" customFormat="1" ht="25.5" customHeight="1" x14ac:dyDescent="0.35">
      <c r="A50" s="9"/>
      <c r="B50" s="9" t="s">
        <v>381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6"/>
      <c r="W50" s="6"/>
      <c r="X50" s="6"/>
      <c r="Y50" s="6"/>
      <c r="Z50" s="6"/>
      <c r="AA50" s="6"/>
      <c r="AB50" s="6"/>
      <c r="AC50" s="7"/>
      <c r="AD50" s="7"/>
      <c r="AE50" s="12">
        <f>SUM(AE48:AE49)</f>
        <v>2402400</v>
      </c>
      <c r="AF50" s="12">
        <f>SUM(AF48:AF49)</f>
        <v>2882880</v>
      </c>
      <c r="AG50" s="12">
        <f>SUM(AG48:AG49)</f>
        <v>0</v>
      </c>
      <c r="AH50" s="12">
        <f>SUM(AH48:AH49)</f>
        <v>0</v>
      </c>
      <c r="AI50" s="12">
        <f>SUM(AI48:AI49)</f>
        <v>0</v>
      </c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s="15" customFormat="1" ht="25.5" customHeight="1" x14ac:dyDescent="0.35">
      <c r="A51" s="9"/>
      <c r="B51" s="9" t="s">
        <v>384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6"/>
      <c r="W51" s="6"/>
      <c r="X51" s="6"/>
      <c r="Y51" s="6"/>
      <c r="Z51" s="6"/>
      <c r="AA51" s="6"/>
      <c r="AB51" s="6"/>
      <c r="AC51" s="7"/>
      <c r="AD51" s="7"/>
      <c r="AE51" s="7"/>
      <c r="AF51" s="7"/>
      <c r="AG51" s="17"/>
      <c r="AH51" s="17"/>
      <c r="AI51" s="17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s="15" customFormat="1" ht="25.5" customHeight="1" x14ac:dyDescent="0.35">
      <c r="A52" s="6" t="s">
        <v>442</v>
      </c>
      <c r="B52" s="6"/>
      <c r="C52" s="6" t="s">
        <v>535</v>
      </c>
      <c r="D52" s="6" t="s">
        <v>48</v>
      </c>
      <c r="E52" s="6" t="s">
        <v>219</v>
      </c>
      <c r="F52" s="6" t="s">
        <v>220</v>
      </c>
      <c r="G52" s="6" t="s">
        <v>220</v>
      </c>
      <c r="H52" s="6" t="s">
        <v>70</v>
      </c>
      <c r="I52" s="6"/>
      <c r="J52" s="6"/>
      <c r="K52" s="6">
        <v>0</v>
      </c>
      <c r="L52" s="6">
        <v>999999999</v>
      </c>
      <c r="M52" s="6" t="s">
        <v>50</v>
      </c>
      <c r="N52" s="16" t="s">
        <v>497</v>
      </c>
      <c r="O52" s="6" t="s">
        <v>51</v>
      </c>
      <c r="P52" s="6">
        <v>999999999</v>
      </c>
      <c r="Q52" s="6" t="s">
        <v>209</v>
      </c>
      <c r="R52" s="6"/>
      <c r="S52" s="6"/>
      <c r="T52" s="6"/>
      <c r="U52" s="2">
        <v>45657</v>
      </c>
      <c r="V52" s="6"/>
      <c r="W52" s="6"/>
      <c r="X52" s="6">
        <v>0</v>
      </c>
      <c r="Y52" s="6">
        <v>0</v>
      </c>
      <c r="Z52" s="6">
        <v>100</v>
      </c>
      <c r="AA52" s="6" t="s">
        <v>221</v>
      </c>
      <c r="AB52" s="6" t="s">
        <v>54</v>
      </c>
      <c r="AC52" s="7">
        <v>7561</v>
      </c>
      <c r="AD52" s="7">
        <v>169.76</v>
      </c>
      <c r="AE52" s="7">
        <f t="shared" ref="AE52:AE88" si="2">AC52*AD52</f>
        <v>1283555.3599999999</v>
      </c>
      <c r="AF52" s="7">
        <f>AE52*1.2</f>
        <v>1540266.4319999998</v>
      </c>
      <c r="AG52" s="17">
        <v>0</v>
      </c>
      <c r="AH52" s="17">
        <v>0</v>
      </c>
      <c r="AI52" s="17">
        <v>0</v>
      </c>
      <c r="AJ52" s="6" t="s">
        <v>55</v>
      </c>
      <c r="AK52" s="6" t="s">
        <v>222</v>
      </c>
      <c r="AL52" s="6" t="s">
        <v>223</v>
      </c>
      <c r="AM52" s="6"/>
      <c r="AN52" s="6"/>
      <c r="AO52" s="6"/>
      <c r="AP52" s="6"/>
      <c r="AQ52" s="6"/>
      <c r="AR52" s="6"/>
      <c r="AS52" s="6"/>
      <c r="AT52" s="6"/>
      <c r="AU52" s="6"/>
      <c r="AV52" s="6" t="s">
        <v>216</v>
      </c>
      <c r="AW52" s="6" t="s">
        <v>224</v>
      </c>
      <c r="AX52" s="6" t="s">
        <v>217</v>
      </c>
    </row>
    <row r="53" spans="1:50" s="15" customFormat="1" ht="25.5" customHeight="1" x14ac:dyDescent="0.35">
      <c r="A53" s="6" t="s">
        <v>443</v>
      </c>
      <c r="B53" s="6"/>
      <c r="C53" s="6" t="s">
        <v>536</v>
      </c>
      <c r="D53" s="6" t="s">
        <v>48</v>
      </c>
      <c r="E53" s="6" t="s">
        <v>225</v>
      </c>
      <c r="F53" s="6" t="s">
        <v>226</v>
      </c>
      <c r="G53" s="6" t="s">
        <v>226</v>
      </c>
      <c r="H53" s="6" t="s">
        <v>70</v>
      </c>
      <c r="I53" s="6"/>
      <c r="J53" s="6"/>
      <c r="K53" s="6">
        <v>0</v>
      </c>
      <c r="L53" s="6">
        <v>999999999</v>
      </c>
      <c r="M53" s="6" t="s">
        <v>50</v>
      </c>
      <c r="N53" s="16" t="s">
        <v>497</v>
      </c>
      <c r="O53" s="6" t="s">
        <v>51</v>
      </c>
      <c r="P53" s="6">
        <v>999999999</v>
      </c>
      <c r="Q53" s="6" t="s">
        <v>50</v>
      </c>
      <c r="R53" s="6"/>
      <c r="S53" s="6"/>
      <c r="T53" s="6"/>
      <c r="U53" s="2">
        <v>45657</v>
      </c>
      <c r="V53" s="6"/>
      <c r="W53" s="6"/>
      <c r="X53" s="6">
        <v>0</v>
      </c>
      <c r="Y53" s="6">
        <v>0</v>
      </c>
      <c r="Z53" s="6">
        <v>100</v>
      </c>
      <c r="AA53" s="6" t="s">
        <v>227</v>
      </c>
      <c r="AB53" s="6" t="s">
        <v>54</v>
      </c>
      <c r="AC53" s="7">
        <v>12</v>
      </c>
      <c r="AD53" s="7">
        <v>12739.98</v>
      </c>
      <c r="AE53" s="7">
        <f t="shared" si="2"/>
        <v>152879.76</v>
      </c>
      <c r="AF53" s="7">
        <f>AE53*1.2</f>
        <v>183455.712</v>
      </c>
      <c r="AG53" s="17">
        <v>0</v>
      </c>
      <c r="AH53" s="17">
        <v>0</v>
      </c>
      <c r="AI53" s="17">
        <v>0</v>
      </c>
      <c r="AJ53" s="6" t="s">
        <v>55</v>
      </c>
      <c r="AK53" s="6" t="s">
        <v>228</v>
      </c>
      <c r="AL53" s="6" t="s">
        <v>229</v>
      </c>
      <c r="AM53" s="6"/>
      <c r="AN53" s="6"/>
      <c r="AO53" s="6"/>
      <c r="AP53" s="6"/>
      <c r="AQ53" s="6"/>
      <c r="AR53" s="6"/>
      <c r="AS53" s="6"/>
      <c r="AT53" s="6"/>
      <c r="AU53" s="6"/>
      <c r="AV53" s="6" t="s">
        <v>230</v>
      </c>
      <c r="AW53" s="6" t="s">
        <v>231</v>
      </c>
      <c r="AX53" s="6" t="s">
        <v>217</v>
      </c>
    </row>
    <row r="54" spans="1:50" s="15" customFormat="1" ht="25.5" customHeight="1" x14ac:dyDescent="0.35">
      <c r="A54" s="6" t="s">
        <v>444</v>
      </c>
      <c r="B54" s="6"/>
      <c r="C54" s="6" t="s">
        <v>537</v>
      </c>
      <c r="D54" s="6" t="s">
        <v>48</v>
      </c>
      <c r="E54" s="6" t="s">
        <v>232</v>
      </c>
      <c r="F54" s="6" t="s">
        <v>233</v>
      </c>
      <c r="G54" s="6" t="s">
        <v>233</v>
      </c>
      <c r="H54" s="6" t="s">
        <v>70</v>
      </c>
      <c r="I54" s="6"/>
      <c r="J54" s="6"/>
      <c r="K54" s="6">
        <v>0</v>
      </c>
      <c r="L54" s="6">
        <v>999999999</v>
      </c>
      <c r="M54" s="6" t="s">
        <v>50</v>
      </c>
      <c r="N54" s="16" t="s">
        <v>497</v>
      </c>
      <c r="O54" s="6" t="s">
        <v>51</v>
      </c>
      <c r="P54" s="6">
        <v>999999999</v>
      </c>
      <c r="Q54" s="6" t="s">
        <v>209</v>
      </c>
      <c r="R54" s="6"/>
      <c r="S54" s="6"/>
      <c r="T54" s="6"/>
      <c r="U54" s="2">
        <v>45657</v>
      </c>
      <c r="V54" s="6"/>
      <c r="W54" s="6"/>
      <c r="X54" s="6">
        <v>0</v>
      </c>
      <c r="Y54" s="6">
        <v>0</v>
      </c>
      <c r="Z54" s="6">
        <v>100</v>
      </c>
      <c r="AA54" s="6" t="s">
        <v>227</v>
      </c>
      <c r="AB54" s="6" t="s">
        <v>234</v>
      </c>
      <c r="AC54" s="7">
        <v>5</v>
      </c>
      <c r="AD54" s="7">
        <v>38218</v>
      </c>
      <c r="AE54" s="7">
        <f t="shared" si="2"/>
        <v>191090</v>
      </c>
      <c r="AF54" s="7">
        <f>AE54</f>
        <v>191090</v>
      </c>
      <c r="AG54" s="17">
        <v>0</v>
      </c>
      <c r="AH54" s="17">
        <v>0</v>
      </c>
      <c r="AI54" s="17">
        <v>0</v>
      </c>
      <c r="AJ54" s="6" t="s">
        <v>55</v>
      </c>
      <c r="AK54" s="6" t="s">
        <v>235</v>
      </c>
      <c r="AL54" s="6" t="s">
        <v>236</v>
      </c>
      <c r="AM54" s="6"/>
      <c r="AN54" s="6"/>
      <c r="AO54" s="6"/>
      <c r="AP54" s="6"/>
      <c r="AQ54" s="6"/>
      <c r="AR54" s="6"/>
      <c r="AS54" s="6"/>
      <c r="AT54" s="6"/>
      <c r="AU54" s="6"/>
      <c r="AV54" s="6" t="s">
        <v>237</v>
      </c>
      <c r="AW54" s="6" t="s">
        <v>238</v>
      </c>
      <c r="AX54" s="6" t="s">
        <v>217</v>
      </c>
    </row>
    <row r="55" spans="1:50" s="15" customFormat="1" ht="25.5" customHeight="1" x14ac:dyDescent="0.35">
      <c r="A55" s="6" t="s">
        <v>445</v>
      </c>
      <c r="B55" s="6"/>
      <c r="C55" s="6" t="s">
        <v>538</v>
      </c>
      <c r="D55" s="6" t="s">
        <v>48</v>
      </c>
      <c r="E55" s="6" t="s">
        <v>232</v>
      </c>
      <c r="F55" s="6" t="s">
        <v>233</v>
      </c>
      <c r="G55" s="6" t="s">
        <v>233</v>
      </c>
      <c r="H55" s="6" t="s">
        <v>70</v>
      </c>
      <c r="I55" s="6"/>
      <c r="J55" s="6"/>
      <c r="K55" s="6">
        <v>0</v>
      </c>
      <c r="L55" s="6">
        <v>999999999</v>
      </c>
      <c r="M55" s="6" t="s">
        <v>50</v>
      </c>
      <c r="N55" s="16" t="s">
        <v>497</v>
      </c>
      <c r="O55" s="6" t="s">
        <v>51</v>
      </c>
      <c r="P55" s="6">
        <v>999999999</v>
      </c>
      <c r="Q55" s="6" t="s">
        <v>209</v>
      </c>
      <c r="R55" s="6"/>
      <c r="S55" s="6"/>
      <c r="T55" s="6"/>
      <c r="U55" s="2">
        <v>45657</v>
      </c>
      <c r="V55" s="6"/>
      <c r="W55" s="6"/>
      <c r="X55" s="6">
        <v>0</v>
      </c>
      <c r="Y55" s="6">
        <v>0</v>
      </c>
      <c r="Z55" s="6">
        <v>100</v>
      </c>
      <c r="AA55" s="6" t="s">
        <v>227</v>
      </c>
      <c r="AB55" s="6" t="s">
        <v>234</v>
      </c>
      <c r="AC55" s="7">
        <v>3</v>
      </c>
      <c r="AD55" s="7">
        <v>49686</v>
      </c>
      <c r="AE55" s="7">
        <f t="shared" si="2"/>
        <v>149058</v>
      </c>
      <c r="AF55" s="7">
        <f>AE55</f>
        <v>149058</v>
      </c>
      <c r="AG55" s="17">
        <v>0</v>
      </c>
      <c r="AH55" s="17">
        <v>0</v>
      </c>
      <c r="AI55" s="17">
        <v>0</v>
      </c>
      <c r="AJ55" s="6" t="s">
        <v>55</v>
      </c>
      <c r="AK55" s="6" t="s">
        <v>239</v>
      </c>
      <c r="AL55" s="6" t="s">
        <v>240</v>
      </c>
      <c r="AM55" s="6"/>
      <c r="AN55" s="6"/>
      <c r="AO55" s="6"/>
      <c r="AP55" s="6"/>
      <c r="AQ55" s="6"/>
      <c r="AR55" s="6"/>
      <c r="AS55" s="6"/>
      <c r="AT55" s="6"/>
      <c r="AU55" s="6"/>
      <c r="AV55" s="6" t="s">
        <v>237</v>
      </c>
      <c r="AW55" s="6" t="s">
        <v>238</v>
      </c>
      <c r="AX55" s="6" t="s">
        <v>217</v>
      </c>
    </row>
    <row r="56" spans="1:50" s="15" customFormat="1" ht="25.5" customHeight="1" x14ac:dyDescent="0.35">
      <c r="A56" s="6" t="s">
        <v>446</v>
      </c>
      <c r="B56" s="6"/>
      <c r="C56" s="6" t="s">
        <v>539</v>
      </c>
      <c r="D56" s="6" t="s">
        <v>48</v>
      </c>
      <c r="E56" s="6" t="s">
        <v>232</v>
      </c>
      <c r="F56" s="6" t="s">
        <v>233</v>
      </c>
      <c r="G56" s="6" t="s">
        <v>233</v>
      </c>
      <c r="H56" s="6" t="s">
        <v>70</v>
      </c>
      <c r="I56" s="6"/>
      <c r="J56" s="6"/>
      <c r="K56" s="6">
        <v>0</v>
      </c>
      <c r="L56" s="6">
        <v>999999999</v>
      </c>
      <c r="M56" s="6" t="s">
        <v>50</v>
      </c>
      <c r="N56" s="16" t="s">
        <v>497</v>
      </c>
      <c r="O56" s="6" t="s">
        <v>51</v>
      </c>
      <c r="P56" s="6">
        <v>999999999</v>
      </c>
      <c r="Q56" s="6" t="s">
        <v>209</v>
      </c>
      <c r="R56" s="6"/>
      <c r="S56" s="6"/>
      <c r="T56" s="6"/>
      <c r="U56" s="2">
        <v>45657</v>
      </c>
      <c r="V56" s="6"/>
      <c r="W56" s="6"/>
      <c r="X56" s="6">
        <v>0</v>
      </c>
      <c r="Y56" s="6">
        <v>0</v>
      </c>
      <c r="Z56" s="6">
        <v>100</v>
      </c>
      <c r="AA56" s="6" t="s">
        <v>227</v>
      </c>
      <c r="AB56" s="6" t="s">
        <v>234</v>
      </c>
      <c r="AC56" s="7">
        <v>2</v>
      </c>
      <c r="AD56" s="7">
        <v>14190</v>
      </c>
      <c r="AE56" s="7">
        <f t="shared" si="2"/>
        <v>28380</v>
      </c>
      <c r="AF56" s="7">
        <f>AE56</f>
        <v>28380</v>
      </c>
      <c r="AG56" s="17">
        <v>0</v>
      </c>
      <c r="AH56" s="17">
        <v>0</v>
      </c>
      <c r="AI56" s="17">
        <v>0</v>
      </c>
      <c r="AJ56" s="6" t="s">
        <v>55</v>
      </c>
      <c r="AK56" s="6" t="s">
        <v>241</v>
      </c>
      <c r="AL56" s="6" t="s">
        <v>242</v>
      </c>
      <c r="AM56" s="6"/>
      <c r="AN56" s="6"/>
      <c r="AO56" s="6"/>
      <c r="AP56" s="6"/>
      <c r="AQ56" s="6"/>
      <c r="AR56" s="6"/>
      <c r="AS56" s="6"/>
      <c r="AT56" s="6"/>
      <c r="AU56" s="6"/>
      <c r="AV56" s="6" t="s">
        <v>237</v>
      </c>
      <c r="AW56" s="6" t="s">
        <v>238</v>
      </c>
      <c r="AX56" s="6" t="s">
        <v>217</v>
      </c>
    </row>
    <row r="57" spans="1:50" s="15" customFormat="1" ht="25.5" customHeight="1" x14ac:dyDescent="0.35">
      <c r="A57" s="6" t="s">
        <v>447</v>
      </c>
      <c r="B57" s="6"/>
      <c r="C57" s="6" t="s">
        <v>540</v>
      </c>
      <c r="D57" s="6" t="s">
        <v>48</v>
      </c>
      <c r="E57" s="6" t="s">
        <v>243</v>
      </c>
      <c r="F57" s="6" t="s">
        <v>244</v>
      </c>
      <c r="G57" s="6" t="s">
        <v>244</v>
      </c>
      <c r="H57" s="6" t="s">
        <v>70</v>
      </c>
      <c r="I57" s="6"/>
      <c r="J57" s="6"/>
      <c r="K57" s="6">
        <v>0</v>
      </c>
      <c r="L57" s="6">
        <v>999999999</v>
      </c>
      <c r="M57" s="6" t="s">
        <v>50</v>
      </c>
      <c r="N57" s="16" t="s">
        <v>497</v>
      </c>
      <c r="O57" s="6" t="s">
        <v>51</v>
      </c>
      <c r="P57" s="6">
        <v>999999999</v>
      </c>
      <c r="Q57" s="6" t="s">
        <v>209</v>
      </c>
      <c r="R57" s="6"/>
      <c r="S57" s="6"/>
      <c r="T57" s="6"/>
      <c r="U57" s="2">
        <v>45657</v>
      </c>
      <c r="V57" s="6"/>
      <c r="W57" s="6"/>
      <c r="X57" s="6">
        <v>0</v>
      </c>
      <c r="Y57" s="6">
        <v>0</v>
      </c>
      <c r="Z57" s="6">
        <v>100</v>
      </c>
      <c r="AA57" s="6" t="s">
        <v>227</v>
      </c>
      <c r="AB57" s="6" t="s">
        <v>54</v>
      </c>
      <c r="AC57" s="7">
        <v>5</v>
      </c>
      <c r="AD57" s="7">
        <v>5914.98</v>
      </c>
      <c r="AE57" s="7">
        <f t="shared" si="2"/>
        <v>29574.899999999998</v>
      </c>
      <c r="AF57" s="7">
        <f>AE57*1.2</f>
        <v>35489.879999999997</v>
      </c>
      <c r="AG57" s="17">
        <v>0</v>
      </c>
      <c r="AH57" s="17">
        <v>0</v>
      </c>
      <c r="AI57" s="17">
        <v>0</v>
      </c>
      <c r="AJ57" s="6" t="s">
        <v>55</v>
      </c>
      <c r="AK57" s="6" t="s">
        <v>245</v>
      </c>
      <c r="AL57" s="6" t="s">
        <v>246</v>
      </c>
      <c r="AM57" s="6"/>
      <c r="AN57" s="6"/>
      <c r="AO57" s="6"/>
      <c r="AP57" s="6"/>
      <c r="AQ57" s="6"/>
      <c r="AR57" s="6"/>
      <c r="AS57" s="6"/>
      <c r="AT57" s="6"/>
      <c r="AU57" s="6"/>
      <c r="AV57" s="6" t="s">
        <v>237</v>
      </c>
      <c r="AW57" s="6" t="s">
        <v>247</v>
      </c>
      <c r="AX57" s="6" t="s">
        <v>217</v>
      </c>
    </row>
    <row r="58" spans="1:50" s="15" customFormat="1" ht="25.5" customHeight="1" x14ac:dyDescent="0.35">
      <c r="A58" s="6" t="s">
        <v>448</v>
      </c>
      <c r="B58" s="6"/>
      <c r="C58" s="6" t="s">
        <v>541</v>
      </c>
      <c r="D58" s="6" t="s">
        <v>48</v>
      </c>
      <c r="E58" s="6" t="s">
        <v>243</v>
      </c>
      <c r="F58" s="6" t="s">
        <v>244</v>
      </c>
      <c r="G58" s="6" t="s">
        <v>244</v>
      </c>
      <c r="H58" s="6" t="s">
        <v>70</v>
      </c>
      <c r="I58" s="6"/>
      <c r="J58" s="6"/>
      <c r="K58" s="6">
        <v>0</v>
      </c>
      <c r="L58" s="6">
        <v>999999999</v>
      </c>
      <c r="M58" s="6" t="s">
        <v>50</v>
      </c>
      <c r="N58" s="16" t="s">
        <v>497</v>
      </c>
      <c r="O58" s="6" t="s">
        <v>51</v>
      </c>
      <c r="P58" s="6">
        <v>999999999</v>
      </c>
      <c r="Q58" s="6" t="s">
        <v>209</v>
      </c>
      <c r="R58" s="6"/>
      <c r="S58" s="6"/>
      <c r="T58" s="6"/>
      <c r="U58" s="2">
        <v>45657</v>
      </c>
      <c r="V58" s="6"/>
      <c r="W58" s="6"/>
      <c r="X58" s="6">
        <v>0</v>
      </c>
      <c r="Y58" s="6">
        <v>0</v>
      </c>
      <c r="Z58" s="6">
        <v>100</v>
      </c>
      <c r="AA58" s="6" t="s">
        <v>227</v>
      </c>
      <c r="AB58" s="6" t="s">
        <v>54</v>
      </c>
      <c r="AC58" s="7">
        <v>5</v>
      </c>
      <c r="AD58" s="7">
        <v>11742</v>
      </c>
      <c r="AE58" s="7">
        <f t="shared" si="2"/>
        <v>58710</v>
      </c>
      <c r="AF58" s="7">
        <f>AE58*1.2</f>
        <v>70452</v>
      </c>
      <c r="AG58" s="17">
        <v>0</v>
      </c>
      <c r="AH58" s="17">
        <v>0</v>
      </c>
      <c r="AI58" s="17">
        <v>0</v>
      </c>
      <c r="AJ58" s="6" t="s">
        <v>55</v>
      </c>
      <c r="AK58" s="6" t="s">
        <v>248</v>
      </c>
      <c r="AL58" s="6" t="s">
        <v>249</v>
      </c>
      <c r="AM58" s="6"/>
      <c r="AN58" s="6"/>
      <c r="AO58" s="6"/>
      <c r="AP58" s="6"/>
      <c r="AQ58" s="6"/>
      <c r="AR58" s="6"/>
      <c r="AS58" s="6"/>
      <c r="AT58" s="6"/>
      <c r="AU58" s="6"/>
      <c r="AV58" s="6" t="s">
        <v>237</v>
      </c>
      <c r="AW58" s="6" t="s">
        <v>247</v>
      </c>
      <c r="AX58" s="6" t="s">
        <v>217</v>
      </c>
    </row>
    <row r="59" spans="1:50" s="15" customFormat="1" ht="25.5" customHeight="1" x14ac:dyDescent="0.35">
      <c r="A59" s="6" t="s">
        <v>449</v>
      </c>
      <c r="B59" s="6"/>
      <c r="C59" s="6" t="s">
        <v>542</v>
      </c>
      <c r="D59" s="6" t="s">
        <v>48</v>
      </c>
      <c r="E59" s="6" t="s">
        <v>250</v>
      </c>
      <c r="F59" s="6" t="s">
        <v>251</v>
      </c>
      <c r="G59" s="6" t="s">
        <v>251</v>
      </c>
      <c r="H59" s="6" t="s">
        <v>70</v>
      </c>
      <c r="I59" s="6"/>
      <c r="J59" s="6"/>
      <c r="K59" s="6">
        <v>0</v>
      </c>
      <c r="L59" s="6">
        <v>999999999</v>
      </c>
      <c r="M59" s="6" t="s">
        <v>50</v>
      </c>
      <c r="N59" s="16" t="s">
        <v>497</v>
      </c>
      <c r="O59" s="6" t="s">
        <v>51</v>
      </c>
      <c r="P59" s="6">
        <v>999999999</v>
      </c>
      <c r="Q59" s="6" t="s">
        <v>209</v>
      </c>
      <c r="R59" s="6"/>
      <c r="S59" s="6"/>
      <c r="T59" s="6"/>
      <c r="U59" s="2">
        <v>45657</v>
      </c>
      <c r="V59" s="6"/>
      <c r="W59" s="6"/>
      <c r="X59" s="6">
        <v>0</v>
      </c>
      <c r="Y59" s="6">
        <v>0</v>
      </c>
      <c r="Z59" s="6">
        <v>100</v>
      </c>
      <c r="AA59" s="6" t="s">
        <v>252</v>
      </c>
      <c r="AB59" s="6" t="s">
        <v>54</v>
      </c>
      <c r="AC59" s="7">
        <v>240</v>
      </c>
      <c r="AD59" s="7">
        <v>4345.2</v>
      </c>
      <c r="AE59" s="7">
        <f t="shared" si="2"/>
        <v>1042848</v>
      </c>
      <c r="AF59" s="7">
        <f>AE59*1.2</f>
        <v>1251417.5999999999</v>
      </c>
      <c r="AG59" s="17">
        <v>0</v>
      </c>
      <c r="AH59" s="17">
        <v>0</v>
      </c>
      <c r="AI59" s="17">
        <v>0</v>
      </c>
      <c r="AJ59" s="6" t="s">
        <v>55</v>
      </c>
      <c r="AK59" s="6" t="s">
        <v>253</v>
      </c>
      <c r="AL59" s="6" t="s">
        <v>254</v>
      </c>
      <c r="AM59" s="6"/>
      <c r="AN59" s="6"/>
      <c r="AO59" s="6"/>
      <c r="AP59" s="6"/>
      <c r="AQ59" s="6"/>
      <c r="AR59" s="6"/>
      <c r="AS59" s="6"/>
      <c r="AT59" s="6"/>
      <c r="AU59" s="6"/>
      <c r="AV59" s="6" t="s">
        <v>216</v>
      </c>
      <c r="AW59" s="6" t="s">
        <v>255</v>
      </c>
      <c r="AX59" s="6" t="s">
        <v>217</v>
      </c>
    </row>
    <row r="60" spans="1:50" s="15" customFormat="1" ht="25.5" customHeight="1" x14ac:dyDescent="0.35">
      <c r="A60" s="6" t="s">
        <v>450</v>
      </c>
      <c r="B60" s="6"/>
      <c r="C60" s="6" t="s">
        <v>543</v>
      </c>
      <c r="D60" s="6" t="s">
        <v>48</v>
      </c>
      <c r="E60" s="6" t="s">
        <v>395</v>
      </c>
      <c r="F60" s="6" t="s">
        <v>396</v>
      </c>
      <c r="G60" s="6" t="s">
        <v>396</v>
      </c>
      <c r="H60" s="6" t="s">
        <v>70</v>
      </c>
      <c r="I60" s="6"/>
      <c r="J60" s="6"/>
      <c r="K60" s="6">
        <v>0</v>
      </c>
      <c r="L60" s="6">
        <v>999999999</v>
      </c>
      <c r="M60" s="6" t="s">
        <v>50</v>
      </c>
      <c r="N60" s="16" t="s">
        <v>497</v>
      </c>
      <c r="O60" s="6" t="s">
        <v>51</v>
      </c>
      <c r="P60" s="6">
        <v>999999999</v>
      </c>
      <c r="Q60" s="6" t="s">
        <v>209</v>
      </c>
      <c r="R60" s="6"/>
      <c r="S60" s="6"/>
      <c r="T60" s="6"/>
      <c r="U60" s="2">
        <v>45657</v>
      </c>
      <c r="V60" s="6"/>
      <c r="W60" s="6"/>
      <c r="X60" s="6">
        <v>0</v>
      </c>
      <c r="Y60" s="6">
        <v>0</v>
      </c>
      <c r="Z60" s="6">
        <v>100</v>
      </c>
      <c r="AA60" s="6" t="s">
        <v>256</v>
      </c>
      <c r="AB60" s="6" t="s">
        <v>234</v>
      </c>
      <c r="AC60" s="7">
        <v>49170</v>
      </c>
      <c r="AD60" s="7">
        <v>475.02</v>
      </c>
      <c r="AE60" s="7">
        <f t="shared" si="2"/>
        <v>23356733.399999999</v>
      </c>
      <c r="AF60" s="7">
        <f>AE60</f>
        <v>23356733.399999999</v>
      </c>
      <c r="AG60" s="17">
        <v>0</v>
      </c>
      <c r="AH60" s="17">
        <v>0</v>
      </c>
      <c r="AI60" s="17">
        <v>0</v>
      </c>
      <c r="AJ60" s="6" t="s">
        <v>55</v>
      </c>
      <c r="AK60" s="6" t="s">
        <v>257</v>
      </c>
      <c r="AL60" s="6" t="s">
        <v>258</v>
      </c>
      <c r="AM60" s="6"/>
      <c r="AN60" s="6"/>
      <c r="AO60" s="6"/>
      <c r="AP60" s="6"/>
      <c r="AQ60" s="6"/>
      <c r="AR60" s="6"/>
      <c r="AS60" s="6"/>
      <c r="AT60" s="6"/>
      <c r="AU60" s="6"/>
      <c r="AV60" s="6" t="s">
        <v>237</v>
      </c>
      <c r="AW60" s="6" t="s">
        <v>259</v>
      </c>
      <c r="AX60" s="6" t="s">
        <v>217</v>
      </c>
    </row>
    <row r="61" spans="1:50" s="15" customFormat="1" ht="25.5" customHeight="1" x14ac:dyDescent="0.35">
      <c r="A61" s="6" t="s">
        <v>451</v>
      </c>
      <c r="B61" s="6"/>
      <c r="C61" s="6" t="s">
        <v>544</v>
      </c>
      <c r="D61" s="6" t="s">
        <v>48</v>
      </c>
      <c r="E61" s="6" t="s">
        <v>395</v>
      </c>
      <c r="F61" s="6" t="s">
        <v>396</v>
      </c>
      <c r="G61" s="6" t="s">
        <v>396</v>
      </c>
      <c r="H61" s="6" t="s">
        <v>70</v>
      </c>
      <c r="I61" s="6"/>
      <c r="J61" s="6"/>
      <c r="K61" s="6">
        <v>0</v>
      </c>
      <c r="L61" s="6">
        <v>999999999</v>
      </c>
      <c r="M61" s="6" t="s">
        <v>50</v>
      </c>
      <c r="N61" s="16" t="s">
        <v>497</v>
      </c>
      <c r="O61" s="6" t="s">
        <v>51</v>
      </c>
      <c r="P61" s="6">
        <v>999999999</v>
      </c>
      <c r="Q61" s="6" t="s">
        <v>218</v>
      </c>
      <c r="R61" s="6"/>
      <c r="S61" s="6"/>
      <c r="T61" s="6"/>
      <c r="U61" s="2">
        <v>45657</v>
      </c>
      <c r="V61" s="6"/>
      <c r="W61" s="6"/>
      <c r="X61" s="6">
        <v>0</v>
      </c>
      <c r="Y61" s="6">
        <v>0</v>
      </c>
      <c r="Z61" s="6">
        <v>100</v>
      </c>
      <c r="AA61" s="6" t="s">
        <v>256</v>
      </c>
      <c r="AB61" s="6" t="s">
        <v>234</v>
      </c>
      <c r="AC61" s="7">
        <v>1160</v>
      </c>
      <c r="AD61" s="7">
        <v>475.02</v>
      </c>
      <c r="AE61" s="7">
        <f t="shared" si="2"/>
        <v>551023.19999999995</v>
      </c>
      <c r="AF61" s="7">
        <f>AE61</f>
        <v>551023.19999999995</v>
      </c>
      <c r="AG61" s="17">
        <v>0</v>
      </c>
      <c r="AH61" s="17">
        <v>0</v>
      </c>
      <c r="AI61" s="17">
        <v>0</v>
      </c>
      <c r="AJ61" s="6" t="s">
        <v>55</v>
      </c>
      <c r="AK61" s="6" t="s">
        <v>397</v>
      </c>
      <c r="AL61" s="6" t="s">
        <v>404</v>
      </c>
      <c r="AM61" s="6"/>
      <c r="AN61" s="6"/>
      <c r="AO61" s="6"/>
      <c r="AP61" s="6"/>
      <c r="AQ61" s="6"/>
      <c r="AR61" s="6"/>
      <c r="AS61" s="6"/>
      <c r="AT61" s="6"/>
      <c r="AU61" s="6"/>
      <c r="AV61" s="6" t="s">
        <v>237</v>
      </c>
      <c r="AW61" s="6" t="s">
        <v>259</v>
      </c>
      <c r="AX61" s="6" t="s">
        <v>217</v>
      </c>
    </row>
    <row r="62" spans="1:50" s="15" customFormat="1" ht="25.5" customHeight="1" x14ac:dyDescent="0.35">
      <c r="A62" s="6" t="s">
        <v>452</v>
      </c>
      <c r="B62" s="6"/>
      <c r="C62" s="6" t="s">
        <v>545</v>
      </c>
      <c r="D62" s="6" t="s">
        <v>48</v>
      </c>
      <c r="E62" s="6" t="s">
        <v>260</v>
      </c>
      <c r="F62" s="6" t="s">
        <v>261</v>
      </c>
      <c r="G62" s="6" t="s">
        <v>261</v>
      </c>
      <c r="H62" s="6" t="s">
        <v>70</v>
      </c>
      <c r="I62" s="6"/>
      <c r="J62" s="6"/>
      <c r="K62" s="6">
        <v>0</v>
      </c>
      <c r="L62" s="6">
        <v>999999999</v>
      </c>
      <c r="M62" s="6" t="s">
        <v>50</v>
      </c>
      <c r="N62" s="16" t="s">
        <v>497</v>
      </c>
      <c r="O62" s="6" t="s">
        <v>51</v>
      </c>
      <c r="P62" s="6">
        <v>999999999</v>
      </c>
      <c r="Q62" s="6" t="s">
        <v>209</v>
      </c>
      <c r="R62" s="6"/>
      <c r="S62" s="6"/>
      <c r="T62" s="6"/>
      <c r="U62" s="2">
        <v>45657</v>
      </c>
      <c r="V62" s="6"/>
      <c r="W62" s="6"/>
      <c r="X62" s="6">
        <v>0</v>
      </c>
      <c r="Y62" s="6">
        <v>0</v>
      </c>
      <c r="Z62" s="6">
        <v>100</v>
      </c>
      <c r="AA62" s="6" t="s">
        <v>256</v>
      </c>
      <c r="AB62" s="6" t="s">
        <v>234</v>
      </c>
      <c r="AC62" s="7">
        <v>448</v>
      </c>
      <c r="AD62" s="7">
        <v>23306</v>
      </c>
      <c r="AE62" s="7">
        <f t="shared" si="2"/>
        <v>10441088</v>
      </c>
      <c r="AF62" s="7">
        <f>AE62</f>
        <v>10441088</v>
      </c>
      <c r="AG62" s="17">
        <v>0</v>
      </c>
      <c r="AH62" s="17">
        <v>0</v>
      </c>
      <c r="AI62" s="17">
        <v>0</v>
      </c>
      <c r="AJ62" s="6" t="s">
        <v>55</v>
      </c>
      <c r="AK62" s="6" t="s">
        <v>262</v>
      </c>
      <c r="AL62" s="6" t="s">
        <v>263</v>
      </c>
      <c r="AM62" s="6"/>
      <c r="AN62" s="6"/>
      <c r="AO62" s="6"/>
      <c r="AP62" s="6"/>
      <c r="AQ62" s="6"/>
      <c r="AR62" s="6"/>
      <c r="AS62" s="6"/>
      <c r="AT62" s="6"/>
      <c r="AU62" s="6"/>
      <c r="AV62" s="6" t="s">
        <v>237</v>
      </c>
      <c r="AW62" s="6" t="s">
        <v>259</v>
      </c>
      <c r="AX62" s="6" t="s">
        <v>217</v>
      </c>
    </row>
    <row r="63" spans="1:50" s="15" customFormat="1" ht="25.5" customHeight="1" x14ac:dyDescent="0.35">
      <c r="A63" s="6" t="s">
        <v>453</v>
      </c>
      <c r="B63" s="6"/>
      <c r="C63" s="6" t="s">
        <v>546</v>
      </c>
      <c r="D63" s="6" t="s">
        <v>48</v>
      </c>
      <c r="E63" s="6" t="s">
        <v>260</v>
      </c>
      <c r="F63" s="6" t="s">
        <v>261</v>
      </c>
      <c r="G63" s="6" t="s">
        <v>261</v>
      </c>
      <c r="H63" s="6" t="s">
        <v>70</v>
      </c>
      <c r="I63" s="6"/>
      <c r="J63" s="6"/>
      <c r="K63" s="6">
        <v>0</v>
      </c>
      <c r="L63" s="6">
        <v>999999999</v>
      </c>
      <c r="M63" s="6" t="s">
        <v>50</v>
      </c>
      <c r="N63" s="16" t="s">
        <v>497</v>
      </c>
      <c r="O63" s="6" t="s">
        <v>51</v>
      </c>
      <c r="P63" s="6">
        <v>999999999</v>
      </c>
      <c r="Q63" s="6" t="s">
        <v>264</v>
      </c>
      <c r="R63" s="6"/>
      <c r="S63" s="6"/>
      <c r="T63" s="6"/>
      <c r="U63" s="2">
        <v>45657</v>
      </c>
      <c r="V63" s="6"/>
      <c r="W63" s="6"/>
      <c r="X63" s="6">
        <v>0</v>
      </c>
      <c r="Y63" s="6">
        <v>0</v>
      </c>
      <c r="Z63" s="6">
        <v>100</v>
      </c>
      <c r="AA63" s="6" t="s">
        <v>256</v>
      </c>
      <c r="AB63" s="6" t="s">
        <v>234</v>
      </c>
      <c r="AC63" s="7">
        <v>14</v>
      </c>
      <c r="AD63" s="7">
        <v>19110</v>
      </c>
      <c r="AE63" s="7">
        <f t="shared" si="2"/>
        <v>267540</v>
      </c>
      <c r="AF63" s="7">
        <f>AE63</f>
        <v>267540</v>
      </c>
      <c r="AG63" s="17">
        <v>0</v>
      </c>
      <c r="AH63" s="17">
        <v>0</v>
      </c>
      <c r="AI63" s="17">
        <v>0</v>
      </c>
      <c r="AJ63" s="6" t="s">
        <v>55</v>
      </c>
      <c r="AK63" s="6" t="s">
        <v>265</v>
      </c>
      <c r="AL63" s="6" t="s">
        <v>266</v>
      </c>
      <c r="AM63" s="6"/>
      <c r="AN63" s="6"/>
      <c r="AO63" s="6"/>
      <c r="AP63" s="6"/>
      <c r="AQ63" s="6"/>
      <c r="AR63" s="6"/>
      <c r="AS63" s="6"/>
      <c r="AT63" s="6"/>
      <c r="AU63" s="6"/>
      <c r="AV63" s="6" t="s">
        <v>237</v>
      </c>
      <c r="AW63" s="6" t="s">
        <v>259</v>
      </c>
      <c r="AX63" s="6" t="s">
        <v>217</v>
      </c>
    </row>
    <row r="64" spans="1:50" s="15" customFormat="1" ht="25.5" customHeight="1" x14ac:dyDescent="0.35">
      <c r="A64" s="6" t="s">
        <v>454</v>
      </c>
      <c r="B64" s="6"/>
      <c r="C64" s="6" t="s">
        <v>547</v>
      </c>
      <c r="D64" s="6" t="s">
        <v>48</v>
      </c>
      <c r="E64" s="6" t="s">
        <v>267</v>
      </c>
      <c r="F64" s="6" t="s">
        <v>268</v>
      </c>
      <c r="G64" s="6" t="s">
        <v>268</v>
      </c>
      <c r="H64" s="6" t="s">
        <v>269</v>
      </c>
      <c r="I64" s="6" t="s">
        <v>270</v>
      </c>
      <c r="J64" s="6"/>
      <c r="K64" s="6">
        <v>0</v>
      </c>
      <c r="L64" s="6">
        <v>999999999</v>
      </c>
      <c r="M64" s="6" t="s">
        <v>50</v>
      </c>
      <c r="N64" s="16" t="s">
        <v>497</v>
      </c>
      <c r="O64" s="6" t="s">
        <v>51</v>
      </c>
      <c r="P64" s="6">
        <v>999999999</v>
      </c>
      <c r="Q64" s="6" t="s">
        <v>271</v>
      </c>
      <c r="R64" s="6"/>
      <c r="S64" s="6"/>
      <c r="T64" s="6"/>
      <c r="U64" s="2">
        <v>45657</v>
      </c>
      <c r="V64" s="6"/>
      <c r="W64" s="6"/>
      <c r="X64" s="6">
        <v>0</v>
      </c>
      <c r="Y64" s="6">
        <v>0</v>
      </c>
      <c r="Z64" s="6">
        <v>100</v>
      </c>
      <c r="AA64" s="6" t="s">
        <v>221</v>
      </c>
      <c r="AB64" s="6" t="s">
        <v>54</v>
      </c>
      <c r="AC64" s="7">
        <v>777.6</v>
      </c>
      <c r="AD64" s="7">
        <v>27</v>
      </c>
      <c r="AE64" s="7">
        <f t="shared" si="2"/>
        <v>20995.200000000001</v>
      </c>
      <c r="AF64" s="7">
        <f t="shared" ref="AF64:AF84" si="3">AE64*1.2</f>
        <v>25194.240000000002</v>
      </c>
      <c r="AG64" s="17">
        <v>0</v>
      </c>
      <c r="AH64" s="17">
        <v>0</v>
      </c>
      <c r="AI64" s="17">
        <v>0</v>
      </c>
      <c r="AJ64" s="6" t="s">
        <v>55</v>
      </c>
      <c r="AK64" s="6" t="s">
        <v>272</v>
      </c>
      <c r="AL64" s="6" t="s">
        <v>273</v>
      </c>
      <c r="AM64" s="6"/>
      <c r="AN64" s="6"/>
      <c r="AO64" s="6"/>
      <c r="AP64" s="6"/>
      <c r="AQ64" s="6"/>
      <c r="AR64" s="6"/>
      <c r="AS64" s="6"/>
      <c r="AT64" s="6"/>
      <c r="AU64" s="6"/>
      <c r="AV64" s="6" t="s">
        <v>237</v>
      </c>
      <c r="AW64" s="6" t="s">
        <v>274</v>
      </c>
      <c r="AX64" s="6" t="s">
        <v>217</v>
      </c>
    </row>
    <row r="65" spans="1:50" s="15" customFormat="1" ht="25.5" customHeight="1" x14ac:dyDescent="0.35">
      <c r="A65" s="6" t="s">
        <v>455</v>
      </c>
      <c r="B65" s="6"/>
      <c r="C65" s="6" t="s">
        <v>548</v>
      </c>
      <c r="D65" s="6" t="s">
        <v>48</v>
      </c>
      <c r="E65" s="6" t="s">
        <v>267</v>
      </c>
      <c r="F65" s="6" t="s">
        <v>268</v>
      </c>
      <c r="G65" s="6" t="s">
        <v>268</v>
      </c>
      <c r="H65" s="6" t="s">
        <v>269</v>
      </c>
      <c r="I65" s="6" t="s">
        <v>270</v>
      </c>
      <c r="J65" s="6"/>
      <c r="K65" s="6">
        <v>0</v>
      </c>
      <c r="L65" s="6">
        <v>999999999</v>
      </c>
      <c r="M65" s="6" t="s">
        <v>50</v>
      </c>
      <c r="N65" s="16" t="s">
        <v>497</v>
      </c>
      <c r="O65" s="6" t="s">
        <v>51</v>
      </c>
      <c r="P65" s="6">
        <v>999999999</v>
      </c>
      <c r="Q65" s="6" t="s">
        <v>275</v>
      </c>
      <c r="R65" s="6"/>
      <c r="S65" s="6"/>
      <c r="T65" s="6"/>
      <c r="U65" s="2">
        <v>45657</v>
      </c>
      <c r="V65" s="6"/>
      <c r="W65" s="6"/>
      <c r="X65" s="6">
        <v>0</v>
      </c>
      <c r="Y65" s="6">
        <v>0</v>
      </c>
      <c r="Z65" s="6">
        <v>100</v>
      </c>
      <c r="AA65" s="6" t="s">
        <v>221</v>
      </c>
      <c r="AB65" s="6" t="s">
        <v>54</v>
      </c>
      <c r="AC65" s="7">
        <v>806.4</v>
      </c>
      <c r="AD65" s="7">
        <v>5</v>
      </c>
      <c r="AE65" s="7">
        <f t="shared" si="2"/>
        <v>4032</v>
      </c>
      <c r="AF65" s="7">
        <f t="shared" si="3"/>
        <v>4838.3999999999996</v>
      </c>
      <c r="AG65" s="17">
        <v>0</v>
      </c>
      <c r="AH65" s="17">
        <v>0</v>
      </c>
      <c r="AI65" s="17">
        <v>0</v>
      </c>
      <c r="AJ65" s="6" t="s">
        <v>55</v>
      </c>
      <c r="AK65" s="6" t="s">
        <v>276</v>
      </c>
      <c r="AL65" s="6" t="s">
        <v>277</v>
      </c>
      <c r="AM65" s="6"/>
      <c r="AN65" s="6"/>
      <c r="AO65" s="6"/>
      <c r="AP65" s="6"/>
      <c r="AQ65" s="6"/>
      <c r="AR65" s="6"/>
      <c r="AS65" s="6"/>
      <c r="AT65" s="6"/>
      <c r="AU65" s="6"/>
      <c r="AV65" s="6" t="s">
        <v>237</v>
      </c>
      <c r="AW65" s="6" t="s">
        <v>274</v>
      </c>
      <c r="AX65" s="6" t="s">
        <v>217</v>
      </c>
    </row>
    <row r="66" spans="1:50" s="15" customFormat="1" ht="25.5" customHeight="1" x14ac:dyDescent="0.35">
      <c r="A66" s="6" t="s">
        <v>456</v>
      </c>
      <c r="B66" s="6"/>
      <c r="C66" s="6" t="s">
        <v>549</v>
      </c>
      <c r="D66" s="6" t="s">
        <v>48</v>
      </c>
      <c r="E66" s="6" t="s">
        <v>267</v>
      </c>
      <c r="F66" s="6" t="s">
        <v>268</v>
      </c>
      <c r="G66" s="6" t="s">
        <v>268</v>
      </c>
      <c r="H66" s="6" t="s">
        <v>269</v>
      </c>
      <c r="I66" s="6" t="s">
        <v>270</v>
      </c>
      <c r="J66" s="6"/>
      <c r="K66" s="6">
        <v>0</v>
      </c>
      <c r="L66" s="6">
        <v>999999999</v>
      </c>
      <c r="M66" s="6" t="s">
        <v>50</v>
      </c>
      <c r="N66" s="16" t="s">
        <v>497</v>
      </c>
      <c r="O66" s="6" t="s">
        <v>51</v>
      </c>
      <c r="P66" s="6">
        <v>999999999</v>
      </c>
      <c r="Q66" s="6" t="s">
        <v>110</v>
      </c>
      <c r="R66" s="6"/>
      <c r="S66" s="6"/>
      <c r="T66" s="6"/>
      <c r="U66" s="2">
        <v>45657</v>
      </c>
      <c r="V66" s="6"/>
      <c r="W66" s="6"/>
      <c r="X66" s="6">
        <v>0</v>
      </c>
      <c r="Y66" s="6">
        <v>0</v>
      </c>
      <c r="Z66" s="6">
        <v>100</v>
      </c>
      <c r="AA66" s="6" t="s">
        <v>221</v>
      </c>
      <c r="AB66" s="6" t="s">
        <v>54</v>
      </c>
      <c r="AC66" s="7">
        <v>1304.4000000000001</v>
      </c>
      <c r="AD66" s="7">
        <v>20</v>
      </c>
      <c r="AE66" s="7">
        <f t="shared" si="2"/>
        <v>26088</v>
      </c>
      <c r="AF66" s="7">
        <f t="shared" si="3"/>
        <v>31305.599999999999</v>
      </c>
      <c r="AG66" s="17">
        <v>0</v>
      </c>
      <c r="AH66" s="17">
        <v>0</v>
      </c>
      <c r="AI66" s="17">
        <v>0</v>
      </c>
      <c r="AJ66" s="6" t="s">
        <v>55</v>
      </c>
      <c r="AK66" s="6" t="s">
        <v>278</v>
      </c>
      <c r="AL66" s="6" t="s">
        <v>279</v>
      </c>
      <c r="AM66" s="6"/>
      <c r="AN66" s="6"/>
      <c r="AO66" s="6"/>
      <c r="AP66" s="6"/>
      <c r="AQ66" s="6"/>
      <c r="AR66" s="6"/>
      <c r="AS66" s="6"/>
      <c r="AT66" s="6"/>
      <c r="AU66" s="6"/>
      <c r="AV66" s="6" t="s">
        <v>237</v>
      </c>
      <c r="AW66" s="6" t="s">
        <v>274</v>
      </c>
      <c r="AX66" s="6" t="s">
        <v>217</v>
      </c>
    </row>
    <row r="67" spans="1:50" s="15" customFormat="1" ht="25.5" customHeight="1" x14ac:dyDescent="0.35">
      <c r="A67" s="6" t="s">
        <v>457</v>
      </c>
      <c r="B67" s="6"/>
      <c r="C67" s="6" t="s">
        <v>550</v>
      </c>
      <c r="D67" s="6" t="s">
        <v>48</v>
      </c>
      <c r="E67" s="6" t="s">
        <v>267</v>
      </c>
      <c r="F67" s="6" t="s">
        <v>268</v>
      </c>
      <c r="G67" s="6" t="s">
        <v>268</v>
      </c>
      <c r="H67" s="6" t="s">
        <v>269</v>
      </c>
      <c r="I67" s="6" t="s">
        <v>270</v>
      </c>
      <c r="J67" s="6"/>
      <c r="K67" s="6">
        <v>0</v>
      </c>
      <c r="L67" s="6">
        <v>999999999</v>
      </c>
      <c r="M67" s="6" t="s">
        <v>50</v>
      </c>
      <c r="N67" s="16" t="s">
        <v>497</v>
      </c>
      <c r="O67" s="6" t="s">
        <v>51</v>
      </c>
      <c r="P67" s="6">
        <v>999999999</v>
      </c>
      <c r="Q67" s="6" t="s">
        <v>110</v>
      </c>
      <c r="R67" s="6"/>
      <c r="S67" s="6"/>
      <c r="T67" s="6"/>
      <c r="U67" s="2">
        <v>45657</v>
      </c>
      <c r="V67" s="6"/>
      <c r="W67" s="6"/>
      <c r="X67" s="6">
        <v>0</v>
      </c>
      <c r="Y67" s="6">
        <v>0</v>
      </c>
      <c r="Z67" s="6">
        <v>100</v>
      </c>
      <c r="AA67" s="6" t="s">
        <v>221</v>
      </c>
      <c r="AB67" s="6" t="s">
        <v>54</v>
      </c>
      <c r="AC67" s="7">
        <v>8065.2</v>
      </c>
      <c r="AD67" s="7">
        <v>1061</v>
      </c>
      <c r="AE67" s="7">
        <f t="shared" si="2"/>
        <v>8557177.1999999993</v>
      </c>
      <c r="AF67" s="7">
        <f t="shared" si="3"/>
        <v>10268612.639999999</v>
      </c>
      <c r="AG67" s="17">
        <v>0</v>
      </c>
      <c r="AH67" s="17">
        <v>0</v>
      </c>
      <c r="AI67" s="17">
        <v>0</v>
      </c>
      <c r="AJ67" s="6" t="s">
        <v>55</v>
      </c>
      <c r="AK67" s="6" t="s">
        <v>280</v>
      </c>
      <c r="AL67" s="6" t="s">
        <v>281</v>
      </c>
      <c r="AM67" s="6"/>
      <c r="AN67" s="6"/>
      <c r="AO67" s="6"/>
      <c r="AP67" s="6"/>
      <c r="AQ67" s="6"/>
      <c r="AR67" s="6"/>
      <c r="AS67" s="6"/>
      <c r="AT67" s="6"/>
      <c r="AU67" s="6"/>
      <c r="AV67" s="6" t="s">
        <v>237</v>
      </c>
      <c r="AW67" s="6" t="s">
        <v>274</v>
      </c>
      <c r="AX67" s="6" t="s">
        <v>217</v>
      </c>
    </row>
    <row r="68" spans="1:50" s="15" customFormat="1" ht="25.5" customHeight="1" x14ac:dyDescent="0.35">
      <c r="A68" s="6" t="s">
        <v>458</v>
      </c>
      <c r="B68" s="6"/>
      <c r="C68" s="6" t="s">
        <v>551</v>
      </c>
      <c r="D68" s="6" t="s">
        <v>48</v>
      </c>
      <c r="E68" s="6" t="s">
        <v>267</v>
      </c>
      <c r="F68" s="6" t="s">
        <v>268</v>
      </c>
      <c r="G68" s="6" t="s">
        <v>268</v>
      </c>
      <c r="H68" s="6" t="s">
        <v>269</v>
      </c>
      <c r="I68" s="6" t="s">
        <v>270</v>
      </c>
      <c r="J68" s="6"/>
      <c r="K68" s="6">
        <v>0</v>
      </c>
      <c r="L68" s="6">
        <v>999999999</v>
      </c>
      <c r="M68" s="6" t="s">
        <v>50</v>
      </c>
      <c r="N68" s="16" t="s">
        <v>497</v>
      </c>
      <c r="O68" s="6" t="s">
        <v>51</v>
      </c>
      <c r="P68" s="6">
        <v>999999999</v>
      </c>
      <c r="Q68" s="6" t="s">
        <v>282</v>
      </c>
      <c r="R68" s="6"/>
      <c r="S68" s="6"/>
      <c r="T68" s="6"/>
      <c r="U68" s="2">
        <v>45657</v>
      </c>
      <c r="V68" s="6"/>
      <c r="W68" s="6"/>
      <c r="X68" s="6">
        <v>0</v>
      </c>
      <c r="Y68" s="6">
        <v>0</v>
      </c>
      <c r="Z68" s="6">
        <v>100</v>
      </c>
      <c r="AA68" s="6" t="s">
        <v>221</v>
      </c>
      <c r="AB68" s="6" t="s">
        <v>54</v>
      </c>
      <c r="AC68" s="7">
        <v>494.4</v>
      </c>
      <c r="AD68" s="7">
        <v>45</v>
      </c>
      <c r="AE68" s="7">
        <f t="shared" si="2"/>
        <v>22248</v>
      </c>
      <c r="AF68" s="7">
        <f t="shared" si="3"/>
        <v>26697.599999999999</v>
      </c>
      <c r="AG68" s="17">
        <v>0</v>
      </c>
      <c r="AH68" s="17">
        <v>0</v>
      </c>
      <c r="AI68" s="17">
        <v>0</v>
      </c>
      <c r="AJ68" s="6" t="s">
        <v>55</v>
      </c>
      <c r="AK68" s="6" t="s">
        <v>283</v>
      </c>
      <c r="AL68" s="6" t="s">
        <v>284</v>
      </c>
      <c r="AM68" s="6"/>
      <c r="AN68" s="6"/>
      <c r="AO68" s="6"/>
      <c r="AP68" s="6"/>
      <c r="AQ68" s="6"/>
      <c r="AR68" s="6"/>
      <c r="AS68" s="6"/>
      <c r="AT68" s="6"/>
      <c r="AU68" s="6"/>
      <c r="AV68" s="6" t="s">
        <v>237</v>
      </c>
      <c r="AW68" s="6" t="s">
        <v>274</v>
      </c>
      <c r="AX68" s="6" t="s">
        <v>217</v>
      </c>
    </row>
    <row r="69" spans="1:50" s="15" customFormat="1" ht="25.5" customHeight="1" x14ac:dyDescent="0.35">
      <c r="A69" s="6" t="s">
        <v>459</v>
      </c>
      <c r="B69" s="6"/>
      <c r="C69" s="6" t="s">
        <v>552</v>
      </c>
      <c r="D69" s="6" t="s">
        <v>48</v>
      </c>
      <c r="E69" s="6" t="s">
        <v>267</v>
      </c>
      <c r="F69" s="6" t="s">
        <v>268</v>
      </c>
      <c r="G69" s="6" t="s">
        <v>268</v>
      </c>
      <c r="H69" s="6" t="s">
        <v>269</v>
      </c>
      <c r="I69" s="6" t="s">
        <v>270</v>
      </c>
      <c r="J69" s="6"/>
      <c r="K69" s="6">
        <v>0</v>
      </c>
      <c r="L69" s="6">
        <v>999999999</v>
      </c>
      <c r="M69" s="6" t="s">
        <v>50</v>
      </c>
      <c r="N69" s="16" t="s">
        <v>497</v>
      </c>
      <c r="O69" s="6" t="s">
        <v>51</v>
      </c>
      <c r="P69" s="6">
        <v>999999999</v>
      </c>
      <c r="Q69" s="6" t="s">
        <v>282</v>
      </c>
      <c r="R69" s="6"/>
      <c r="S69" s="6"/>
      <c r="T69" s="6"/>
      <c r="U69" s="2">
        <v>45657</v>
      </c>
      <c r="V69" s="6"/>
      <c r="W69" s="6"/>
      <c r="X69" s="6">
        <v>0</v>
      </c>
      <c r="Y69" s="6">
        <v>0</v>
      </c>
      <c r="Z69" s="6">
        <v>100</v>
      </c>
      <c r="AA69" s="6" t="s">
        <v>221</v>
      </c>
      <c r="AB69" s="6" t="s">
        <v>54</v>
      </c>
      <c r="AC69" s="7">
        <v>100.8</v>
      </c>
      <c r="AD69" s="7">
        <v>45</v>
      </c>
      <c r="AE69" s="7">
        <f t="shared" si="2"/>
        <v>4536</v>
      </c>
      <c r="AF69" s="7">
        <f t="shared" si="3"/>
        <v>5443.2</v>
      </c>
      <c r="AG69" s="17">
        <v>0</v>
      </c>
      <c r="AH69" s="17">
        <v>0</v>
      </c>
      <c r="AI69" s="17">
        <v>0</v>
      </c>
      <c r="AJ69" s="6" t="s">
        <v>55</v>
      </c>
      <c r="AK69" s="6" t="s">
        <v>285</v>
      </c>
      <c r="AL69" s="6" t="s">
        <v>286</v>
      </c>
      <c r="AM69" s="6"/>
      <c r="AN69" s="6"/>
      <c r="AO69" s="6"/>
      <c r="AP69" s="6"/>
      <c r="AQ69" s="6"/>
      <c r="AR69" s="6"/>
      <c r="AS69" s="6"/>
      <c r="AT69" s="6"/>
      <c r="AU69" s="6"/>
      <c r="AV69" s="6" t="s">
        <v>237</v>
      </c>
      <c r="AW69" s="6" t="s">
        <v>274</v>
      </c>
      <c r="AX69" s="6" t="s">
        <v>217</v>
      </c>
    </row>
    <row r="70" spans="1:50" s="15" customFormat="1" ht="25.5" customHeight="1" x14ac:dyDescent="0.35">
      <c r="A70" s="6" t="s">
        <v>460</v>
      </c>
      <c r="B70" s="6"/>
      <c r="C70" s="6" t="s">
        <v>553</v>
      </c>
      <c r="D70" s="6" t="s">
        <v>48</v>
      </c>
      <c r="E70" s="6" t="s">
        <v>267</v>
      </c>
      <c r="F70" s="6" t="s">
        <v>268</v>
      </c>
      <c r="G70" s="6" t="s">
        <v>268</v>
      </c>
      <c r="H70" s="6" t="s">
        <v>269</v>
      </c>
      <c r="I70" s="6" t="s">
        <v>270</v>
      </c>
      <c r="J70" s="6"/>
      <c r="K70" s="6">
        <v>0</v>
      </c>
      <c r="L70" s="6">
        <v>999999999</v>
      </c>
      <c r="M70" s="6" t="s">
        <v>50</v>
      </c>
      <c r="N70" s="16" t="s">
        <v>497</v>
      </c>
      <c r="O70" s="6" t="s">
        <v>51</v>
      </c>
      <c r="P70" s="6">
        <v>999999999</v>
      </c>
      <c r="Q70" s="6" t="s">
        <v>110</v>
      </c>
      <c r="R70" s="6"/>
      <c r="S70" s="6"/>
      <c r="T70" s="6"/>
      <c r="U70" s="2">
        <v>45657</v>
      </c>
      <c r="V70" s="6"/>
      <c r="W70" s="6"/>
      <c r="X70" s="6">
        <v>0</v>
      </c>
      <c r="Y70" s="6">
        <v>0</v>
      </c>
      <c r="Z70" s="6">
        <v>100</v>
      </c>
      <c r="AA70" s="6" t="s">
        <v>221</v>
      </c>
      <c r="AB70" s="6" t="s">
        <v>54</v>
      </c>
      <c r="AC70" s="7">
        <v>96</v>
      </c>
      <c r="AD70" s="7">
        <v>46</v>
      </c>
      <c r="AE70" s="7">
        <f t="shared" si="2"/>
        <v>4416</v>
      </c>
      <c r="AF70" s="7">
        <f t="shared" si="3"/>
        <v>5299.2</v>
      </c>
      <c r="AG70" s="17">
        <v>0</v>
      </c>
      <c r="AH70" s="17">
        <v>0</v>
      </c>
      <c r="AI70" s="17">
        <v>0</v>
      </c>
      <c r="AJ70" s="6" t="s">
        <v>55</v>
      </c>
      <c r="AK70" s="6" t="s">
        <v>287</v>
      </c>
      <c r="AL70" s="6" t="s">
        <v>288</v>
      </c>
      <c r="AM70" s="6"/>
      <c r="AN70" s="6"/>
      <c r="AO70" s="6"/>
      <c r="AP70" s="6"/>
      <c r="AQ70" s="6"/>
      <c r="AR70" s="6"/>
      <c r="AS70" s="6"/>
      <c r="AT70" s="6"/>
      <c r="AU70" s="6"/>
      <c r="AV70" s="6" t="s">
        <v>237</v>
      </c>
      <c r="AW70" s="6" t="s">
        <v>274</v>
      </c>
      <c r="AX70" s="6" t="s">
        <v>217</v>
      </c>
    </row>
    <row r="71" spans="1:50" s="15" customFormat="1" ht="25.5" customHeight="1" x14ac:dyDescent="0.35">
      <c r="A71" s="6" t="s">
        <v>461</v>
      </c>
      <c r="B71" s="6"/>
      <c r="C71" s="6" t="s">
        <v>554</v>
      </c>
      <c r="D71" s="6" t="s">
        <v>48</v>
      </c>
      <c r="E71" s="6" t="s">
        <v>267</v>
      </c>
      <c r="F71" s="6" t="s">
        <v>268</v>
      </c>
      <c r="G71" s="6" t="s">
        <v>268</v>
      </c>
      <c r="H71" s="6" t="s">
        <v>269</v>
      </c>
      <c r="I71" s="6" t="s">
        <v>270</v>
      </c>
      <c r="J71" s="6"/>
      <c r="K71" s="6">
        <v>0</v>
      </c>
      <c r="L71" s="6">
        <v>999999999</v>
      </c>
      <c r="M71" s="6" t="s">
        <v>50</v>
      </c>
      <c r="N71" s="16" t="s">
        <v>497</v>
      </c>
      <c r="O71" s="6" t="s">
        <v>51</v>
      </c>
      <c r="P71" s="6">
        <v>999999999</v>
      </c>
      <c r="Q71" s="6" t="s">
        <v>110</v>
      </c>
      <c r="R71" s="6"/>
      <c r="S71" s="6"/>
      <c r="T71" s="6"/>
      <c r="U71" s="2">
        <v>45657</v>
      </c>
      <c r="V71" s="6"/>
      <c r="W71" s="6"/>
      <c r="X71" s="6">
        <v>0</v>
      </c>
      <c r="Y71" s="6">
        <v>0</v>
      </c>
      <c r="Z71" s="6">
        <v>100</v>
      </c>
      <c r="AA71" s="6" t="s">
        <v>221</v>
      </c>
      <c r="AB71" s="6" t="s">
        <v>54</v>
      </c>
      <c r="AC71" s="7">
        <v>770.4</v>
      </c>
      <c r="AD71" s="7">
        <v>970.56</v>
      </c>
      <c r="AE71" s="7">
        <f t="shared" si="2"/>
        <v>747719.42399999988</v>
      </c>
      <c r="AF71" s="7">
        <f t="shared" si="3"/>
        <v>897263.30879999988</v>
      </c>
      <c r="AG71" s="17">
        <v>0</v>
      </c>
      <c r="AH71" s="17">
        <v>0</v>
      </c>
      <c r="AI71" s="17">
        <v>0</v>
      </c>
      <c r="AJ71" s="6" t="s">
        <v>55</v>
      </c>
      <c r="AK71" s="6" t="s">
        <v>289</v>
      </c>
      <c r="AL71" s="6" t="s">
        <v>290</v>
      </c>
      <c r="AM71" s="6"/>
      <c r="AN71" s="6"/>
      <c r="AO71" s="6"/>
      <c r="AP71" s="6"/>
      <c r="AQ71" s="6"/>
      <c r="AR71" s="6"/>
      <c r="AS71" s="6"/>
      <c r="AT71" s="6"/>
      <c r="AU71" s="6"/>
      <c r="AV71" s="6" t="s">
        <v>237</v>
      </c>
      <c r="AW71" s="6" t="s">
        <v>274</v>
      </c>
      <c r="AX71" s="6" t="s">
        <v>217</v>
      </c>
    </row>
    <row r="72" spans="1:50" s="15" customFormat="1" ht="25.5" customHeight="1" x14ac:dyDescent="0.35">
      <c r="A72" s="6" t="s">
        <v>462</v>
      </c>
      <c r="B72" s="6"/>
      <c r="C72" s="6" t="s">
        <v>555</v>
      </c>
      <c r="D72" s="6" t="s">
        <v>48</v>
      </c>
      <c r="E72" s="6" t="s">
        <v>291</v>
      </c>
      <c r="F72" s="6" t="s">
        <v>292</v>
      </c>
      <c r="G72" s="6" t="s">
        <v>293</v>
      </c>
      <c r="H72" s="6" t="s">
        <v>269</v>
      </c>
      <c r="I72" s="6" t="s">
        <v>294</v>
      </c>
      <c r="J72" s="6"/>
      <c r="K72" s="6">
        <v>0</v>
      </c>
      <c r="L72" s="6">
        <v>999999999</v>
      </c>
      <c r="M72" s="6" t="s">
        <v>50</v>
      </c>
      <c r="N72" s="16" t="s">
        <v>497</v>
      </c>
      <c r="O72" s="6" t="s">
        <v>51</v>
      </c>
      <c r="P72" s="6">
        <v>999999999</v>
      </c>
      <c r="Q72" s="6" t="s">
        <v>209</v>
      </c>
      <c r="R72" s="6"/>
      <c r="S72" s="6"/>
      <c r="T72" s="6"/>
      <c r="U72" s="2">
        <v>45657</v>
      </c>
      <c r="V72" s="6"/>
      <c r="W72" s="6"/>
      <c r="X72" s="6">
        <v>0</v>
      </c>
      <c r="Y72" s="6">
        <v>0</v>
      </c>
      <c r="Z72" s="6">
        <v>100</v>
      </c>
      <c r="AA72" s="6" t="s">
        <v>252</v>
      </c>
      <c r="AB72" s="6" t="s">
        <v>54</v>
      </c>
      <c r="AC72" s="7">
        <v>1000</v>
      </c>
      <c r="AD72" s="7">
        <v>165</v>
      </c>
      <c r="AE72" s="7">
        <f t="shared" si="2"/>
        <v>165000</v>
      </c>
      <c r="AF72" s="7">
        <f t="shared" si="3"/>
        <v>198000</v>
      </c>
      <c r="AG72" s="17">
        <v>0</v>
      </c>
      <c r="AH72" s="17">
        <v>0</v>
      </c>
      <c r="AI72" s="17">
        <v>0</v>
      </c>
      <c r="AJ72" s="6" t="s">
        <v>55</v>
      </c>
      <c r="AK72" s="6" t="s">
        <v>295</v>
      </c>
      <c r="AL72" s="6" t="s">
        <v>296</v>
      </c>
      <c r="AM72" s="6"/>
      <c r="AN72" s="6"/>
      <c r="AO72" s="6"/>
      <c r="AP72" s="6"/>
      <c r="AQ72" s="6"/>
      <c r="AR72" s="6"/>
      <c r="AS72" s="6"/>
      <c r="AT72" s="6"/>
      <c r="AU72" s="6"/>
      <c r="AV72" s="6" t="s">
        <v>216</v>
      </c>
      <c r="AW72" s="6" t="s">
        <v>297</v>
      </c>
      <c r="AX72" s="6" t="s">
        <v>217</v>
      </c>
    </row>
    <row r="73" spans="1:50" s="15" customFormat="1" ht="25.5" customHeight="1" x14ac:dyDescent="0.35">
      <c r="A73" s="6" t="s">
        <v>463</v>
      </c>
      <c r="B73" s="6"/>
      <c r="C73" s="6" t="s">
        <v>556</v>
      </c>
      <c r="D73" s="6" t="s">
        <v>48</v>
      </c>
      <c r="E73" s="6" t="s">
        <v>291</v>
      </c>
      <c r="F73" s="6" t="s">
        <v>292</v>
      </c>
      <c r="G73" s="6" t="s">
        <v>293</v>
      </c>
      <c r="H73" s="6" t="s">
        <v>269</v>
      </c>
      <c r="I73" s="6" t="s">
        <v>294</v>
      </c>
      <c r="J73" s="6"/>
      <c r="K73" s="6">
        <v>0</v>
      </c>
      <c r="L73" s="6">
        <v>999999999</v>
      </c>
      <c r="M73" s="6" t="s">
        <v>50</v>
      </c>
      <c r="N73" s="16" t="s">
        <v>497</v>
      </c>
      <c r="O73" s="6" t="s">
        <v>51</v>
      </c>
      <c r="P73" s="6">
        <v>999999999</v>
      </c>
      <c r="Q73" s="6" t="s">
        <v>209</v>
      </c>
      <c r="R73" s="6"/>
      <c r="S73" s="6"/>
      <c r="T73" s="6"/>
      <c r="U73" s="2">
        <v>45657</v>
      </c>
      <c r="V73" s="6"/>
      <c r="W73" s="6"/>
      <c r="X73" s="6">
        <v>0</v>
      </c>
      <c r="Y73" s="6">
        <v>0</v>
      </c>
      <c r="Z73" s="6">
        <v>100</v>
      </c>
      <c r="AA73" s="6" t="s">
        <v>252</v>
      </c>
      <c r="AB73" s="6" t="s">
        <v>54</v>
      </c>
      <c r="AC73" s="7">
        <v>500</v>
      </c>
      <c r="AD73" s="7">
        <v>165</v>
      </c>
      <c r="AE73" s="7">
        <f t="shared" si="2"/>
        <v>82500</v>
      </c>
      <c r="AF73" s="7">
        <f t="shared" si="3"/>
        <v>99000</v>
      </c>
      <c r="AG73" s="17">
        <v>0</v>
      </c>
      <c r="AH73" s="17">
        <v>0</v>
      </c>
      <c r="AI73" s="17">
        <v>0</v>
      </c>
      <c r="AJ73" s="6" t="s">
        <v>55</v>
      </c>
      <c r="AK73" s="6" t="s">
        <v>298</v>
      </c>
      <c r="AL73" s="6" t="s">
        <v>299</v>
      </c>
      <c r="AM73" s="6"/>
      <c r="AN73" s="6"/>
      <c r="AO73" s="6"/>
      <c r="AP73" s="6"/>
      <c r="AQ73" s="6"/>
      <c r="AR73" s="6"/>
      <c r="AS73" s="6"/>
      <c r="AT73" s="6"/>
      <c r="AU73" s="6"/>
      <c r="AV73" s="6" t="s">
        <v>216</v>
      </c>
      <c r="AW73" s="6" t="s">
        <v>297</v>
      </c>
      <c r="AX73" s="6" t="s">
        <v>217</v>
      </c>
    </row>
    <row r="74" spans="1:50" s="15" customFormat="1" ht="25.5" customHeight="1" x14ac:dyDescent="0.35">
      <c r="A74" s="6" t="s">
        <v>464</v>
      </c>
      <c r="B74" s="6"/>
      <c r="C74" s="6" t="s">
        <v>557</v>
      </c>
      <c r="D74" s="6" t="s">
        <v>48</v>
      </c>
      <c r="E74" s="6" t="s">
        <v>291</v>
      </c>
      <c r="F74" s="6" t="s">
        <v>292</v>
      </c>
      <c r="G74" s="6" t="s">
        <v>293</v>
      </c>
      <c r="H74" s="6" t="s">
        <v>269</v>
      </c>
      <c r="I74" s="6" t="s">
        <v>294</v>
      </c>
      <c r="J74" s="6"/>
      <c r="K74" s="6">
        <v>0</v>
      </c>
      <c r="L74" s="6">
        <v>999999999</v>
      </c>
      <c r="M74" s="6" t="s">
        <v>50</v>
      </c>
      <c r="N74" s="16" t="s">
        <v>497</v>
      </c>
      <c r="O74" s="6" t="s">
        <v>51</v>
      </c>
      <c r="P74" s="6">
        <v>999999999</v>
      </c>
      <c r="Q74" s="6" t="s">
        <v>218</v>
      </c>
      <c r="R74" s="6"/>
      <c r="S74" s="6"/>
      <c r="T74" s="6"/>
      <c r="U74" s="2">
        <v>45657</v>
      </c>
      <c r="V74" s="6"/>
      <c r="W74" s="6"/>
      <c r="X74" s="6">
        <v>0</v>
      </c>
      <c r="Y74" s="6">
        <v>0</v>
      </c>
      <c r="Z74" s="6">
        <v>100</v>
      </c>
      <c r="AA74" s="6" t="s">
        <v>252</v>
      </c>
      <c r="AB74" s="6" t="s">
        <v>54</v>
      </c>
      <c r="AC74" s="7">
        <v>100</v>
      </c>
      <c r="AD74" s="7">
        <v>232.05</v>
      </c>
      <c r="AE74" s="7">
        <f t="shared" si="2"/>
        <v>23205</v>
      </c>
      <c r="AF74" s="7">
        <f t="shared" si="3"/>
        <v>27846</v>
      </c>
      <c r="AG74" s="17">
        <v>0</v>
      </c>
      <c r="AH74" s="17">
        <v>0</v>
      </c>
      <c r="AI74" s="17">
        <v>0</v>
      </c>
      <c r="AJ74" s="6" t="s">
        <v>55</v>
      </c>
      <c r="AK74" s="6" t="s">
        <v>300</v>
      </c>
      <c r="AL74" s="6" t="s">
        <v>301</v>
      </c>
      <c r="AM74" s="6"/>
      <c r="AN74" s="6"/>
      <c r="AO74" s="6"/>
      <c r="AP74" s="6"/>
      <c r="AQ74" s="6"/>
      <c r="AR74" s="6"/>
      <c r="AS74" s="6"/>
      <c r="AT74" s="6"/>
      <c r="AU74" s="6"/>
      <c r="AV74" s="6" t="s">
        <v>216</v>
      </c>
      <c r="AW74" s="6" t="s">
        <v>297</v>
      </c>
      <c r="AX74" s="6" t="s">
        <v>217</v>
      </c>
    </row>
    <row r="75" spans="1:50" s="15" customFormat="1" ht="25.5" customHeight="1" x14ac:dyDescent="0.35">
      <c r="A75" s="6" t="s">
        <v>465</v>
      </c>
      <c r="B75" s="6"/>
      <c r="C75" s="6" t="s">
        <v>558</v>
      </c>
      <c r="D75" s="6" t="s">
        <v>48</v>
      </c>
      <c r="E75" s="6" t="s">
        <v>291</v>
      </c>
      <c r="F75" s="6" t="s">
        <v>292</v>
      </c>
      <c r="G75" s="6" t="s">
        <v>293</v>
      </c>
      <c r="H75" s="6" t="s">
        <v>269</v>
      </c>
      <c r="I75" s="6" t="s">
        <v>294</v>
      </c>
      <c r="J75" s="6"/>
      <c r="K75" s="6">
        <v>0</v>
      </c>
      <c r="L75" s="6">
        <v>999999999</v>
      </c>
      <c r="M75" s="6" t="s">
        <v>50</v>
      </c>
      <c r="N75" s="16" t="s">
        <v>497</v>
      </c>
      <c r="O75" s="6" t="s">
        <v>51</v>
      </c>
      <c r="P75" s="6">
        <v>999999999</v>
      </c>
      <c r="Q75" s="6" t="s">
        <v>209</v>
      </c>
      <c r="R75" s="6"/>
      <c r="S75" s="6"/>
      <c r="T75" s="6"/>
      <c r="U75" s="2">
        <v>45657</v>
      </c>
      <c r="V75" s="6"/>
      <c r="W75" s="6"/>
      <c r="X75" s="6">
        <v>0</v>
      </c>
      <c r="Y75" s="6">
        <v>0</v>
      </c>
      <c r="Z75" s="6">
        <v>100</v>
      </c>
      <c r="AA75" s="6" t="s">
        <v>252</v>
      </c>
      <c r="AB75" s="6" t="s">
        <v>54</v>
      </c>
      <c r="AC75" s="7">
        <v>28200</v>
      </c>
      <c r="AD75" s="7">
        <v>165</v>
      </c>
      <c r="AE75" s="7">
        <f t="shared" si="2"/>
        <v>4653000</v>
      </c>
      <c r="AF75" s="7">
        <f t="shared" si="3"/>
        <v>5583600</v>
      </c>
      <c r="AG75" s="17">
        <v>0</v>
      </c>
      <c r="AH75" s="17">
        <v>0</v>
      </c>
      <c r="AI75" s="17">
        <v>0</v>
      </c>
      <c r="AJ75" s="6" t="s">
        <v>55</v>
      </c>
      <c r="AK75" s="6" t="s">
        <v>302</v>
      </c>
      <c r="AL75" s="6" t="s">
        <v>303</v>
      </c>
      <c r="AM75" s="6"/>
      <c r="AN75" s="6"/>
      <c r="AO75" s="6"/>
      <c r="AP75" s="6"/>
      <c r="AQ75" s="6"/>
      <c r="AR75" s="6"/>
      <c r="AS75" s="6"/>
      <c r="AT75" s="6"/>
      <c r="AU75" s="6"/>
      <c r="AV75" s="6" t="s">
        <v>216</v>
      </c>
      <c r="AW75" s="6" t="s">
        <v>297</v>
      </c>
      <c r="AX75" s="6" t="s">
        <v>217</v>
      </c>
    </row>
    <row r="76" spans="1:50" s="15" customFormat="1" ht="25.5" customHeight="1" x14ac:dyDescent="0.35">
      <c r="A76" s="6" t="s">
        <v>466</v>
      </c>
      <c r="B76" s="6"/>
      <c r="C76" s="6" t="s">
        <v>559</v>
      </c>
      <c r="D76" s="6" t="s">
        <v>48</v>
      </c>
      <c r="E76" s="6" t="s">
        <v>304</v>
      </c>
      <c r="F76" s="6" t="s">
        <v>305</v>
      </c>
      <c r="G76" s="6" t="s">
        <v>306</v>
      </c>
      <c r="H76" s="6" t="s">
        <v>269</v>
      </c>
      <c r="I76" s="6" t="s">
        <v>294</v>
      </c>
      <c r="J76" s="6"/>
      <c r="K76" s="6">
        <v>0</v>
      </c>
      <c r="L76" s="6">
        <v>999999999</v>
      </c>
      <c r="M76" s="6" t="s">
        <v>50</v>
      </c>
      <c r="N76" s="16" t="s">
        <v>497</v>
      </c>
      <c r="O76" s="6" t="s">
        <v>51</v>
      </c>
      <c r="P76" s="6">
        <v>999999999</v>
      </c>
      <c r="Q76" s="6" t="s">
        <v>209</v>
      </c>
      <c r="R76" s="6"/>
      <c r="S76" s="6"/>
      <c r="T76" s="6"/>
      <c r="U76" s="2">
        <v>45657</v>
      </c>
      <c r="V76" s="6"/>
      <c r="W76" s="6"/>
      <c r="X76" s="6">
        <v>0</v>
      </c>
      <c r="Y76" s="6">
        <v>0</v>
      </c>
      <c r="Z76" s="6">
        <v>100</v>
      </c>
      <c r="AA76" s="6" t="s">
        <v>252</v>
      </c>
      <c r="AB76" s="6" t="s">
        <v>54</v>
      </c>
      <c r="AC76" s="7">
        <v>10624</v>
      </c>
      <c r="AD76" s="7">
        <v>221</v>
      </c>
      <c r="AE76" s="7">
        <f t="shared" si="2"/>
        <v>2347904</v>
      </c>
      <c r="AF76" s="7">
        <f t="shared" si="3"/>
        <v>2817484.7999999998</v>
      </c>
      <c r="AG76" s="17">
        <v>0</v>
      </c>
      <c r="AH76" s="17">
        <v>0</v>
      </c>
      <c r="AI76" s="17">
        <v>0</v>
      </c>
      <c r="AJ76" s="6" t="s">
        <v>55</v>
      </c>
      <c r="AK76" s="6" t="s">
        <v>307</v>
      </c>
      <c r="AL76" s="6" t="s">
        <v>308</v>
      </c>
      <c r="AM76" s="6"/>
      <c r="AN76" s="6"/>
      <c r="AO76" s="6"/>
      <c r="AP76" s="6"/>
      <c r="AQ76" s="6"/>
      <c r="AR76" s="6"/>
      <c r="AS76" s="6"/>
      <c r="AT76" s="6"/>
      <c r="AU76" s="6"/>
      <c r="AV76" s="6" t="s">
        <v>216</v>
      </c>
      <c r="AW76" s="6" t="s">
        <v>297</v>
      </c>
      <c r="AX76" s="6" t="s">
        <v>217</v>
      </c>
    </row>
    <row r="77" spans="1:50" s="15" customFormat="1" ht="25.5" customHeight="1" x14ac:dyDescent="0.35">
      <c r="A77" s="6" t="s">
        <v>467</v>
      </c>
      <c r="B77" s="6"/>
      <c r="C77" s="6" t="s">
        <v>560</v>
      </c>
      <c r="D77" s="6" t="s">
        <v>48</v>
      </c>
      <c r="E77" s="6" t="s">
        <v>304</v>
      </c>
      <c r="F77" s="6" t="s">
        <v>305</v>
      </c>
      <c r="G77" s="6" t="s">
        <v>306</v>
      </c>
      <c r="H77" s="6" t="s">
        <v>269</v>
      </c>
      <c r="I77" s="6" t="s">
        <v>294</v>
      </c>
      <c r="J77" s="6"/>
      <c r="K77" s="6">
        <v>0</v>
      </c>
      <c r="L77" s="6">
        <v>999999999</v>
      </c>
      <c r="M77" s="6" t="s">
        <v>50</v>
      </c>
      <c r="N77" s="16" t="s">
        <v>497</v>
      </c>
      <c r="O77" s="6" t="s">
        <v>51</v>
      </c>
      <c r="P77" s="6">
        <v>999999999</v>
      </c>
      <c r="Q77" s="6" t="s">
        <v>209</v>
      </c>
      <c r="R77" s="6"/>
      <c r="S77" s="6"/>
      <c r="T77" s="6"/>
      <c r="U77" s="2">
        <v>45657</v>
      </c>
      <c r="V77" s="6"/>
      <c r="W77" s="6"/>
      <c r="X77" s="6">
        <v>0</v>
      </c>
      <c r="Y77" s="6">
        <v>0</v>
      </c>
      <c r="Z77" s="6">
        <v>100</v>
      </c>
      <c r="AA77" s="6" t="s">
        <v>252</v>
      </c>
      <c r="AB77" s="6" t="s">
        <v>54</v>
      </c>
      <c r="AC77" s="7">
        <v>500</v>
      </c>
      <c r="AD77" s="7">
        <v>221</v>
      </c>
      <c r="AE77" s="7">
        <f t="shared" si="2"/>
        <v>110500</v>
      </c>
      <c r="AF77" s="7">
        <f t="shared" si="3"/>
        <v>132600</v>
      </c>
      <c r="AG77" s="17">
        <v>0</v>
      </c>
      <c r="AH77" s="17">
        <v>0</v>
      </c>
      <c r="AI77" s="17">
        <v>0</v>
      </c>
      <c r="AJ77" s="6" t="s">
        <v>55</v>
      </c>
      <c r="AK77" s="6" t="s">
        <v>307</v>
      </c>
      <c r="AL77" s="6" t="s">
        <v>309</v>
      </c>
      <c r="AM77" s="6"/>
      <c r="AN77" s="6"/>
      <c r="AO77" s="6"/>
      <c r="AP77" s="6"/>
      <c r="AQ77" s="6"/>
      <c r="AR77" s="6"/>
      <c r="AS77" s="6"/>
      <c r="AT77" s="6"/>
      <c r="AU77" s="6"/>
      <c r="AV77" s="6" t="s">
        <v>216</v>
      </c>
      <c r="AW77" s="6" t="s">
        <v>297</v>
      </c>
      <c r="AX77" s="6" t="s">
        <v>217</v>
      </c>
    </row>
    <row r="78" spans="1:50" s="15" customFormat="1" ht="25.5" customHeight="1" x14ac:dyDescent="0.35">
      <c r="A78" s="6" t="s">
        <v>468</v>
      </c>
      <c r="B78" s="6"/>
      <c r="C78" s="6" t="s">
        <v>561</v>
      </c>
      <c r="D78" s="6" t="s">
        <v>48</v>
      </c>
      <c r="E78" s="6" t="s">
        <v>304</v>
      </c>
      <c r="F78" s="6" t="s">
        <v>305</v>
      </c>
      <c r="G78" s="6" t="s">
        <v>306</v>
      </c>
      <c r="H78" s="6" t="s">
        <v>269</v>
      </c>
      <c r="I78" s="6" t="s">
        <v>294</v>
      </c>
      <c r="J78" s="6"/>
      <c r="K78" s="6">
        <v>0</v>
      </c>
      <c r="L78" s="6">
        <v>999999999</v>
      </c>
      <c r="M78" s="6" t="s">
        <v>50</v>
      </c>
      <c r="N78" s="16" t="s">
        <v>497</v>
      </c>
      <c r="O78" s="6" t="s">
        <v>51</v>
      </c>
      <c r="P78" s="6">
        <v>999999999</v>
      </c>
      <c r="Q78" s="6" t="s">
        <v>209</v>
      </c>
      <c r="R78" s="6"/>
      <c r="S78" s="6"/>
      <c r="T78" s="6"/>
      <c r="U78" s="2">
        <v>45657</v>
      </c>
      <c r="V78" s="6"/>
      <c r="W78" s="6"/>
      <c r="X78" s="6">
        <v>0</v>
      </c>
      <c r="Y78" s="6">
        <v>0</v>
      </c>
      <c r="Z78" s="6">
        <v>100</v>
      </c>
      <c r="AA78" s="6" t="s">
        <v>252</v>
      </c>
      <c r="AB78" s="6" t="s">
        <v>54</v>
      </c>
      <c r="AC78" s="7">
        <v>1000</v>
      </c>
      <c r="AD78" s="7">
        <v>221</v>
      </c>
      <c r="AE78" s="7">
        <f t="shared" si="2"/>
        <v>221000</v>
      </c>
      <c r="AF78" s="7">
        <f t="shared" si="3"/>
        <v>265200</v>
      </c>
      <c r="AG78" s="17">
        <v>0</v>
      </c>
      <c r="AH78" s="17">
        <v>0</v>
      </c>
      <c r="AI78" s="17">
        <v>0</v>
      </c>
      <c r="AJ78" s="6" t="s">
        <v>55</v>
      </c>
      <c r="AK78" s="6" t="s">
        <v>307</v>
      </c>
      <c r="AL78" s="6" t="s">
        <v>310</v>
      </c>
      <c r="AM78" s="6"/>
      <c r="AN78" s="6"/>
      <c r="AO78" s="6"/>
      <c r="AP78" s="6"/>
      <c r="AQ78" s="6"/>
      <c r="AR78" s="6"/>
      <c r="AS78" s="6"/>
      <c r="AT78" s="6"/>
      <c r="AU78" s="6"/>
      <c r="AV78" s="6" t="s">
        <v>216</v>
      </c>
      <c r="AW78" s="6" t="s">
        <v>297</v>
      </c>
      <c r="AX78" s="6" t="s">
        <v>217</v>
      </c>
    </row>
    <row r="79" spans="1:50" s="15" customFormat="1" ht="25.5" customHeight="1" x14ac:dyDescent="0.35">
      <c r="A79" s="6" t="s">
        <v>469</v>
      </c>
      <c r="B79" s="6"/>
      <c r="C79" s="6" t="s">
        <v>562</v>
      </c>
      <c r="D79" s="6" t="s">
        <v>48</v>
      </c>
      <c r="E79" s="6" t="s">
        <v>311</v>
      </c>
      <c r="F79" s="6" t="s">
        <v>312</v>
      </c>
      <c r="G79" s="6" t="s">
        <v>313</v>
      </c>
      <c r="H79" s="6" t="s">
        <v>70</v>
      </c>
      <c r="I79" s="6"/>
      <c r="J79" s="6"/>
      <c r="K79" s="6">
        <v>0</v>
      </c>
      <c r="L79" s="6">
        <v>999999999</v>
      </c>
      <c r="M79" s="6" t="s">
        <v>50</v>
      </c>
      <c r="N79" s="16" t="s">
        <v>497</v>
      </c>
      <c r="O79" s="6" t="s">
        <v>51</v>
      </c>
      <c r="P79" s="6">
        <v>999999999</v>
      </c>
      <c r="Q79" s="6" t="s">
        <v>209</v>
      </c>
      <c r="R79" s="6"/>
      <c r="S79" s="6"/>
      <c r="T79" s="6"/>
      <c r="U79" s="2">
        <v>45657</v>
      </c>
      <c r="V79" s="6"/>
      <c r="W79" s="6"/>
      <c r="X79" s="6">
        <v>0</v>
      </c>
      <c r="Y79" s="6">
        <v>0</v>
      </c>
      <c r="Z79" s="6">
        <v>100</v>
      </c>
      <c r="AA79" s="6" t="s">
        <v>314</v>
      </c>
      <c r="AB79" s="6" t="s">
        <v>54</v>
      </c>
      <c r="AC79" s="7">
        <v>12</v>
      </c>
      <c r="AD79" s="7">
        <v>21111.96</v>
      </c>
      <c r="AE79" s="7">
        <f t="shared" si="2"/>
        <v>253343.52</v>
      </c>
      <c r="AF79" s="7">
        <f t="shared" si="3"/>
        <v>304012.22399999999</v>
      </c>
      <c r="AG79" s="17">
        <v>0</v>
      </c>
      <c r="AH79" s="17">
        <v>0</v>
      </c>
      <c r="AI79" s="17">
        <v>0</v>
      </c>
      <c r="AJ79" s="6" t="s">
        <v>55</v>
      </c>
      <c r="AK79" s="6" t="s">
        <v>315</v>
      </c>
      <c r="AL79" s="6" t="s">
        <v>316</v>
      </c>
      <c r="AM79" s="6"/>
      <c r="AN79" s="6"/>
      <c r="AO79" s="6"/>
      <c r="AP79" s="6"/>
      <c r="AQ79" s="6"/>
      <c r="AR79" s="6"/>
      <c r="AS79" s="6"/>
      <c r="AT79" s="6"/>
      <c r="AU79" s="6"/>
      <c r="AV79" s="6" t="s">
        <v>237</v>
      </c>
      <c r="AW79" s="6" t="s">
        <v>317</v>
      </c>
      <c r="AX79" s="6" t="s">
        <v>217</v>
      </c>
    </row>
    <row r="80" spans="1:50" s="15" customFormat="1" ht="25.5" customHeight="1" x14ac:dyDescent="0.35">
      <c r="A80" s="6" t="s">
        <v>470</v>
      </c>
      <c r="B80" s="6"/>
      <c r="C80" s="6" t="s">
        <v>563</v>
      </c>
      <c r="D80" s="6" t="s">
        <v>48</v>
      </c>
      <c r="E80" s="6" t="s">
        <v>311</v>
      </c>
      <c r="F80" s="6" t="s">
        <v>312</v>
      </c>
      <c r="G80" s="6" t="s">
        <v>313</v>
      </c>
      <c r="H80" s="6" t="s">
        <v>70</v>
      </c>
      <c r="I80" s="6"/>
      <c r="J80" s="6"/>
      <c r="K80" s="6">
        <v>0</v>
      </c>
      <c r="L80" s="6">
        <v>999999999</v>
      </c>
      <c r="M80" s="6" t="s">
        <v>50</v>
      </c>
      <c r="N80" s="16" t="s">
        <v>497</v>
      </c>
      <c r="O80" s="6" t="s">
        <v>51</v>
      </c>
      <c r="P80" s="6">
        <v>999999999</v>
      </c>
      <c r="Q80" s="6" t="s">
        <v>209</v>
      </c>
      <c r="R80" s="6"/>
      <c r="S80" s="6"/>
      <c r="T80" s="6"/>
      <c r="U80" s="2">
        <v>45657</v>
      </c>
      <c r="V80" s="6"/>
      <c r="W80" s="6"/>
      <c r="X80" s="6">
        <v>0</v>
      </c>
      <c r="Y80" s="6">
        <v>0</v>
      </c>
      <c r="Z80" s="6">
        <v>100</v>
      </c>
      <c r="AA80" s="6" t="s">
        <v>314</v>
      </c>
      <c r="AB80" s="6" t="s">
        <v>54</v>
      </c>
      <c r="AC80" s="7">
        <v>12</v>
      </c>
      <c r="AD80" s="7">
        <v>12012</v>
      </c>
      <c r="AE80" s="7">
        <f t="shared" si="2"/>
        <v>144144</v>
      </c>
      <c r="AF80" s="7">
        <f t="shared" si="3"/>
        <v>172972.79999999999</v>
      </c>
      <c r="AG80" s="17">
        <v>0</v>
      </c>
      <c r="AH80" s="17">
        <v>0</v>
      </c>
      <c r="AI80" s="17">
        <v>0</v>
      </c>
      <c r="AJ80" s="6" t="s">
        <v>55</v>
      </c>
      <c r="AK80" s="6" t="s">
        <v>318</v>
      </c>
      <c r="AL80" s="6" t="s">
        <v>319</v>
      </c>
      <c r="AM80" s="6"/>
      <c r="AN80" s="6"/>
      <c r="AO80" s="6"/>
      <c r="AP80" s="6"/>
      <c r="AQ80" s="6"/>
      <c r="AR80" s="6"/>
      <c r="AS80" s="6"/>
      <c r="AT80" s="6"/>
      <c r="AU80" s="6"/>
      <c r="AV80" s="6" t="s">
        <v>237</v>
      </c>
      <c r="AW80" s="6" t="s">
        <v>317</v>
      </c>
      <c r="AX80" s="6" t="s">
        <v>217</v>
      </c>
    </row>
    <row r="81" spans="1:50" s="15" customFormat="1" ht="25.5" customHeight="1" x14ac:dyDescent="0.35">
      <c r="A81" s="6" t="s">
        <v>471</v>
      </c>
      <c r="B81" s="6"/>
      <c r="C81" s="6" t="s">
        <v>564</v>
      </c>
      <c r="D81" s="6" t="s">
        <v>48</v>
      </c>
      <c r="E81" s="6" t="s">
        <v>311</v>
      </c>
      <c r="F81" s="6" t="s">
        <v>312</v>
      </c>
      <c r="G81" s="6" t="s">
        <v>313</v>
      </c>
      <c r="H81" s="6" t="s">
        <v>70</v>
      </c>
      <c r="I81" s="6"/>
      <c r="J81" s="6"/>
      <c r="K81" s="6">
        <v>0</v>
      </c>
      <c r="L81" s="6">
        <v>999999999</v>
      </c>
      <c r="M81" s="6" t="s">
        <v>50</v>
      </c>
      <c r="N81" s="16" t="s">
        <v>497</v>
      </c>
      <c r="O81" s="6" t="s">
        <v>51</v>
      </c>
      <c r="P81" s="6">
        <v>999999999</v>
      </c>
      <c r="Q81" s="6" t="s">
        <v>209</v>
      </c>
      <c r="R81" s="6"/>
      <c r="S81" s="6"/>
      <c r="T81" s="6"/>
      <c r="U81" s="2">
        <v>45657</v>
      </c>
      <c r="V81" s="6"/>
      <c r="W81" s="6"/>
      <c r="X81" s="6">
        <v>0</v>
      </c>
      <c r="Y81" s="6">
        <v>0</v>
      </c>
      <c r="Z81" s="6">
        <v>100</v>
      </c>
      <c r="AA81" s="6" t="s">
        <v>314</v>
      </c>
      <c r="AB81" s="6" t="s">
        <v>54</v>
      </c>
      <c r="AC81" s="7">
        <v>23</v>
      </c>
      <c r="AD81" s="7">
        <v>21111.96</v>
      </c>
      <c r="AE81" s="7">
        <f t="shared" si="2"/>
        <v>485575.07999999996</v>
      </c>
      <c r="AF81" s="7">
        <f t="shared" si="3"/>
        <v>582690.0959999999</v>
      </c>
      <c r="AG81" s="17">
        <v>0</v>
      </c>
      <c r="AH81" s="17">
        <v>0</v>
      </c>
      <c r="AI81" s="17">
        <v>0</v>
      </c>
      <c r="AJ81" s="6" t="s">
        <v>55</v>
      </c>
      <c r="AK81" s="6" t="s">
        <v>318</v>
      </c>
      <c r="AL81" s="6" t="s">
        <v>320</v>
      </c>
      <c r="AM81" s="6"/>
      <c r="AN81" s="6"/>
      <c r="AO81" s="6"/>
      <c r="AP81" s="6"/>
      <c r="AQ81" s="6"/>
      <c r="AR81" s="6"/>
      <c r="AS81" s="6"/>
      <c r="AT81" s="6"/>
      <c r="AU81" s="6"/>
      <c r="AV81" s="6" t="s">
        <v>237</v>
      </c>
      <c r="AW81" s="6" t="s">
        <v>317</v>
      </c>
      <c r="AX81" s="6" t="s">
        <v>217</v>
      </c>
    </row>
    <row r="82" spans="1:50" s="15" customFormat="1" ht="25.5" customHeight="1" x14ac:dyDescent="0.35">
      <c r="A82" s="6" t="s">
        <v>472</v>
      </c>
      <c r="B82" s="6"/>
      <c r="C82" s="6" t="s">
        <v>565</v>
      </c>
      <c r="D82" s="6" t="s">
        <v>48</v>
      </c>
      <c r="E82" s="6" t="s">
        <v>321</v>
      </c>
      <c r="F82" s="6" t="s">
        <v>322</v>
      </c>
      <c r="G82" s="6" t="s">
        <v>323</v>
      </c>
      <c r="H82" s="6" t="s">
        <v>70</v>
      </c>
      <c r="I82" s="6"/>
      <c r="J82" s="6"/>
      <c r="K82" s="6">
        <v>0</v>
      </c>
      <c r="L82" s="6">
        <v>999999999</v>
      </c>
      <c r="M82" s="6" t="s">
        <v>50</v>
      </c>
      <c r="N82" s="16" t="s">
        <v>497</v>
      </c>
      <c r="O82" s="6" t="s">
        <v>51</v>
      </c>
      <c r="P82" s="6">
        <v>999999999</v>
      </c>
      <c r="Q82" s="6" t="s">
        <v>209</v>
      </c>
      <c r="R82" s="6"/>
      <c r="S82" s="6"/>
      <c r="T82" s="6"/>
      <c r="U82" s="2">
        <v>45657</v>
      </c>
      <c r="V82" s="6"/>
      <c r="W82" s="6"/>
      <c r="X82" s="6">
        <v>0</v>
      </c>
      <c r="Y82" s="6">
        <v>0</v>
      </c>
      <c r="Z82" s="6">
        <v>100</v>
      </c>
      <c r="AA82" s="6" t="s">
        <v>314</v>
      </c>
      <c r="AB82" s="6" t="s">
        <v>54</v>
      </c>
      <c r="AC82" s="7">
        <v>12</v>
      </c>
      <c r="AD82" s="7">
        <v>165165</v>
      </c>
      <c r="AE82" s="7">
        <f t="shared" si="2"/>
        <v>1981980</v>
      </c>
      <c r="AF82" s="7">
        <f t="shared" si="3"/>
        <v>2378376</v>
      </c>
      <c r="AG82" s="17">
        <v>0</v>
      </c>
      <c r="AH82" s="17">
        <v>0</v>
      </c>
      <c r="AI82" s="17">
        <v>0</v>
      </c>
      <c r="AJ82" s="6" t="s">
        <v>55</v>
      </c>
      <c r="AK82" s="6" t="s">
        <v>324</v>
      </c>
      <c r="AL82" s="6" t="s">
        <v>325</v>
      </c>
      <c r="AM82" s="6"/>
      <c r="AN82" s="6"/>
      <c r="AO82" s="6"/>
      <c r="AP82" s="6"/>
      <c r="AQ82" s="6"/>
      <c r="AR82" s="6"/>
      <c r="AS82" s="6"/>
      <c r="AT82" s="6"/>
      <c r="AU82" s="6"/>
      <c r="AV82" s="6" t="s">
        <v>216</v>
      </c>
      <c r="AW82" s="6" t="s">
        <v>326</v>
      </c>
      <c r="AX82" s="6" t="s">
        <v>217</v>
      </c>
    </row>
    <row r="83" spans="1:50" s="15" customFormat="1" ht="25.5" customHeight="1" x14ac:dyDescent="0.35">
      <c r="A83" s="6" t="s">
        <v>473</v>
      </c>
      <c r="B83" s="6"/>
      <c r="C83" s="6" t="s">
        <v>566</v>
      </c>
      <c r="D83" s="6" t="s">
        <v>48</v>
      </c>
      <c r="E83" s="6" t="s">
        <v>327</v>
      </c>
      <c r="F83" s="6" t="s">
        <v>328</v>
      </c>
      <c r="G83" s="6" t="s">
        <v>329</v>
      </c>
      <c r="H83" s="6" t="s">
        <v>70</v>
      </c>
      <c r="I83" s="6"/>
      <c r="J83" s="6"/>
      <c r="K83" s="6">
        <v>0</v>
      </c>
      <c r="L83" s="6">
        <v>999999999</v>
      </c>
      <c r="M83" s="6" t="s">
        <v>50</v>
      </c>
      <c r="N83" s="16" t="s">
        <v>497</v>
      </c>
      <c r="O83" s="6" t="s">
        <v>51</v>
      </c>
      <c r="P83" s="6">
        <v>999999999</v>
      </c>
      <c r="Q83" s="6" t="s">
        <v>209</v>
      </c>
      <c r="R83" s="6"/>
      <c r="S83" s="6"/>
      <c r="T83" s="6"/>
      <c r="U83" s="2">
        <v>45657</v>
      </c>
      <c r="V83" s="6"/>
      <c r="W83" s="6"/>
      <c r="X83" s="6">
        <v>0</v>
      </c>
      <c r="Y83" s="6">
        <v>0</v>
      </c>
      <c r="Z83" s="6">
        <v>100</v>
      </c>
      <c r="AA83" s="6" t="s">
        <v>314</v>
      </c>
      <c r="AB83" s="6" t="s">
        <v>54</v>
      </c>
      <c r="AC83" s="7">
        <v>12</v>
      </c>
      <c r="AD83" s="7">
        <v>30929.91</v>
      </c>
      <c r="AE83" s="7">
        <f t="shared" si="2"/>
        <v>371158.92</v>
      </c>
      <c r="AF83" s="7">
        <f t="shared" si="3"/>
        <v>445390.70399999997</v>
      </c>
      <c r="AG83" s="17">
        <v>0</v>
      </c>
      <c r="AH83" s="17">
        <v>0</v>
      </c>
      <c r="AI83" s="17">
        <v>0</v>
      </c>
      <c r="AJ83" s="6" t="s">
        <v>55</v>
      </c>
      <c r="AK83" s="6" t="s">
        <v>330</v>
      </c>
      <c r="AL83" s="6" t="s">
        <v>331</v>
      </c>
      <c r="AM83" s="6"/>
      <c r="AN83" s="6"/>
      <c r="AO83" s="6"/>
      <c r="AP83" s="6"/>
      <c r="AQ83" s="6"/>
      <c r="AR83" s="6"/>
      <c r="AS83" s="6"/>
      <c r="AT83" s="6"/>
      <c r="AU83" s="6"/>
      <c r="AV83" s="6" t="s">
        <v>237</v>
      </c>
      <c r="AW83" s="6" t="s">
        <v>332</v>
      </c>
      <c r="AX83" s="6" t="s">
        <v>217</v>
      </c>
    </row>
    <row r="84" spans="1:50" s="15" customFormat="1" ht="25.5" customHeight="1" x14ac:dyDescent="0.35">
      <c r="A84" s="6" t="s">
        <v>474</v>
      </c>
      <c r="B84" s="6"/>
      <c r="C84" s="6" t="s">
        <v>567</v>
      </c>
      <c r="D84" s="6" t="s">
        <v>48</v>
      </c>
      <c r="E84" s="6" t="s">
        <v>225</v>
      </c>
      <c r="F84" s="6" t="s">
        <v>226</v>
      </c>
      <c r="G84" s="6" t="s">
        <v>226</v>
      </c>
      <c r="H84" s="6" t="s">
        <v>70</v>
      </c>
      <c r="I84" s="6"/>
      <c r="J84" s="6"/>
      <c r="K84" s="6">
        <v>0</v>
      </c>
      <c r="L84" s="6">
        <v>999999999</v>
      </c>
      <c r="M84" s="6" t="s">
        <v>50</v>
      </c>
      <c r="N84" s="16" t="s">
        <v>497</v>
      </c>
      <c r="O84" s="6" t="s">
        <v>51</v>
      </c>
      <c r="P84" s="6">
        <v>999999999</v>
      </c>
      <c r="Q84" s="6" t="s">
        <v>182</v>
      </c>
      <c r="R84" s="6"/>
      <c r="S84" s="6"/>
      <c r="T84" s="6"/>
      <c r="U84" s="2">
        <v>45657</v>
      </c>
      <c r="V84" s="6"/>
      <c r="W84" s="6"/>
      <c r="X84" s="6">
        <v>0</v>
      </c>
      <c r="Y84" s="6">
        <v>0</v>
      </c>
      <c r="Z84" s="6">
        <v>100</v>
      </c>
      <c r="AA84" s="6" t="s">
        <v>227</v>
      </c>
      <c r="AB84" s="6" t="s">
        <v>54</v>
      </c>
      <c r="AC84" s="7">
        <v>12</v>
      </c>
      <c r="AD84" s="7">
        <v>13650</v>
      </c>
      <c r="AE84" s="7">
        <f t="shared" si="2"/>
        <v>163800</v>
      </c>
      <c r="AF84" s="7">
        <f t="shared" si="3"/>
        <v>196560</v>
      </c>
      <c r="AG84" s="17">
        <v>0</v>
      </c>
      <c r="AH84" s="17">
        <v>0</v>
      </c>
      <c r="AI84" s="17">
        <v>0</v>
      </c>
      <c r="AJ84" s="6" t="s">
        <v>55</v>
      </c>
      <c r="AK84" s="6" t="s">
        <v>228</v>
      </c>
      <c r="AL84" s="6" t="s">
        <v>333</v>
      </c>
      <c r="AM84" s="6"/>
      <c r="AN84" s="6"/>
      <c r="AO84" s="6"/>
      <c r="AP84" s="6"/>
      <c r="AQ84" s="6"/>
      <c r="AR84" s="6"/>
      <c r="AS84" s="6"/>
      <c r="AT84" s="6"/>
      <c r="AU84" s="6"/>
      <c r="AV84" s="6" t="s">
        <v>237</v>
      </c>
      <c r="AW84" s="6" t="s">
        <v>231</v>
      </c>
      <c r="AX84" s="6" t="s">
        <v>217</v>
      </c>
    </row>
    <row r="85" spans="1:50" s="15" customFormat="1" ht="25.5" customHeight="1" x14ac:dyDescent="0.35">
      <c r="A85" s="6" t="s">
        <v>475</v>
      </c>
      <c r="B85" s="6"/>
      <c r="C85" s="6" t="s">
        <v>568</v>
      </c>
      <c r="D85" s="6" t="s">
        <v>48</v>
      </c>
      <c r="E85" s="6" t="s">
        <v>395</v>
      </c>
      <c r="F85" s="6" t="s">
        <v>396</v>
      </c>
      <c r="G85" s="6" t="s">
        <v>396</v>
      </c>
      <c r="H85" s="6" t="s">
        <v>70</v>
      </c>
      <c r="I85" s="6"/>
      <c r="J85" s="6"/>
      <c r="K85" s="6">
        <v>0</v>
      </c>
      <c r="L85" s="6">
        <v>999999999</v>
      </c>
      <c r="M85" s="6" t="s">
        <v>50</v>
      </c>
      <c r="N85" s="16" t="s">
        <v>497</v>
      </c>
      <c r="O85" s="6" t="s">
        <v>51</v>
      </c>
      <c r="P85" s="6">
        <v>999999999</v>
      </c>
      <c r="Q85" s="6" t="s">
        <v>182</v>
      </c>
      <c r="R85" s="6"/>
      <c r="S85" s="6"/>
      <c r="T85" s="6"/>
      <c r="U85" s="2">
        <v>45657</v>
      </c>
      <c r="V85" s="6"/>
      <c r="W85" s="6"/>
      <c r="X85" s="6">
        <v>0</v>
      </c>
      <c r="Y85" s="6">
        <v>0</v>
      </c>
      <c r="Z85" s="6">
        <v>100</v>
      </c>
      <c r="AA85" s="6" t="s">
        <v>256</v>
      </c>
      <c r="AB85" s="6" t="s">
        <v>234</v>
      </c>
      <c r="AC85" s="7">
        <v>2000</v>
      </c>
      <c r="AD85" s="7">
        <v>436.8</v>
      </c>
      <c r="AE85" s="7">
        <f t="shared" si="2"/>
        <v>873600</v>
      </c>
      <c r="AF85" s="7">
        <f>AE85</f>
        <v>873600</v>
      </c>
      <c r="AG85" s="17">
        <v>0</v>
      </c>
      <c r="AH85" s="17">
        <v>0</v>
      </c>
      <c r="AI85" s="17">
        <v>0</v>
      </c>
      <c r="AJ85" s="6" t="s">
        <v>55</v>
      </c>
      <c r="AK85" s="6" t="s">
        <v>399</v>
      </c>
      <c r="AL85" s="18" t="s">
        <v>398</v>
      </c>
      <c r="AM85" s="6"/>
      <c r="AN85" s="6"/>
      <c r="AO85" s="6"/>
      <c r="AP85" s="6"/>
      <c r="AQ85" s="6"/>
      <c r="AR85" s="6"/>
      <c r="AS85" s="6"/>
      <c r="AT85" s="6"/>
      <c r="AU85" s="6"/>
      <c r="AV85" s="6" t="s">
        <v>237</v>
      </c>
      <c r="AW85" s="6" t="s">
        <v>259</v>
      </c>
      <c r="AX85" s="6" t="s">
        <v>217</v>
      </c>
    </row>
    <row r="86" spans="1:50" s="15" customFormat="1" ht="25.5" customHeight="1" x14ac:dyDescent="0.35">
      <c r="A86" s="6" t="s">
        <v>476</v>
      </c>
      <c r="B86" s="6"/>
      <c r="C86" s="6" t="s">
        <v>569</v>
      </c>
      <c r="D86" s="6" t="s">
        <v>48</v>
      </c>
      <c r="E86" s="6" t="s">
        <v>395</v>
      </c>
      <c r="F86" s="6" t="s">
        <v>396</v>
      </c>
      <c r="G86" s="6" t="s">
        <v>396</v>
      </c>
      <c r="H86" s="6" t="s">
        <v>70</v>
      </c>
      <c r="I86" s="6"/>
      <c r="J86" s="6"/>
      <c r="K86" s="6">
        <v>0</v>
      </c>
      <c r="L86" s="6">
        <v>999999999</v>
      </c>
      <c r="M86" s="6" t="s">
        <v>50</v>
      </c>
      <c r="N86" s="16" t="s">
        <v>497</v>
      </c>
      <c r="O86" s="6" t="s">
        <v>51</v>
      </c>
      <c r="P86" s="6">
        <v>999999999</v>
      </c>
      <c r="Q86" s="6" t="s">
        <v>334</v>
      </c>
      <c r="R86" s="6"/>
      <c r="S86" s="6"/>
      <c r="T86" s="6"/>
      <c r="U86" s="2">
        <v>45657</v>
      </c>
      <c r="V86" s="6"/>
      <c r="W86" s="6"/>
      <c r="X86" s="6">
        <v>0</v>
      </c>
      <c r="Y86" s="6">
        <v>0</v>
      </c>
      <c r="Z86" s="6">
        <v>100</v>
      </c>
      <c r="AA86" s="6" t="s">
        <v>256</v>
      </c>
      <c r="AB86" s="6" t="s">
        <v>234</v>
      </c>
      <c r="AC86" s="7">
        <v>7000</v>
      </c>
      <c r="AD86" s="7">
        <v>436.8</v>
      </c>
      <c r="AE86" s="7">
        <f t="shared" si="2"/>
        <v>3057600</v>
      </c>
      <c r="AF86" s="7">
        <f>AE86</f>
        <v>3057600</v>
      </c>
      <c r="AG86" s="17">
        <v>0</v>
      </c>
      <c r="AH86" s="17">
        <v>0</v>
      </c>
      <c r="AI86" s="17">
        <v>0</v>
      </c>
      <c r="AJ86" s="6" t="s">
        <v>55</v>
      </c>
      <c r="AK86" s="6" t="s">
        <v>401</v>
      </c>
      <c r="AL86" s="18" t="s">
        <v>400</v>
      </c>
      <c r="AM86" s="6"/>
      <c r="AN86" s="6"/>
      <c r="AO86" s="6"/>
      <c r="AP86" s="6"/>
      <c r="AQ86" s="6"/>
      <c r="AR86" s="6"/>
      <c r="AS86" s="6"/>
      <c r="AT86" s="6"/>
      <c r="AU86" s="6"/>
      <c r="AV86" s="6" t="s">
        <v>237</v>
      </c>
      <c r="AW86" s="6" t="s">
        <v>259</v>
      </c>
      <c r="AX86" s="6" t="s">
        <v>217</v>
      </c>
    </row>
    <row r="87" spans="1:50" s="15" customFormat="1" ht="25.5" customHeight="1" x14ac:dyDescent="0.35">
      <c r="A87" s="6" t="s">
        <v>477</v>
      </c>
      <c r="B87" s="6"/>
      <c r="C87" s="6" t="s">
        <v>570</v>
      </c>
      <c r="D87" s="6" t="s">
        <v>48</v>
      </c>
      <c r="E87" s="6" t="s">
        <v>395</v>
      </c>
      <c r="F87" s="6" t="s">
        <v>396</v>
      </c>
      <c r="G87" s="6" t="s">
        <v>396</v>
      </c>
      <c r="H87" s="6" t="s">
        <v>70</v>
      </c>
      <c r="I87" s="6"/>
      <c r="J87" s="6"/>
      <c r="K87" s="6">
        <v>0</v>
      </c>
      <c r="L87" s="6">
        <v>999999999</v>
      </c>
      <c r="M87" s="6" t="s">
        <v>50</v>
      </c>
      <c r="N87" s="16" t="s">
        <v>497</v>
      </c>
      <c r="O87" s="6" t="s">
        <v>51</v>
      </c>
      <c r="P87" s="6">
        <v>999999999</v>
      </c>
      <c r="Q87" s="6" t="s">
        <v>335</v>
      </c>
      <c r="R87" s="6"/>
      <c r="S87" s="6"/>
      <c r="T87" s="6"/>
      <c r="U87" s="2">
        <v>45657</v>
      </c>
      <c r="V87" s="6"/>
      <c r="W87" s="6"/>
      <c r="X87" s="6">
        <v>0</v>
      </c>
      <c r="Y87" s="6">
        <v>0</v>
      </c>
      <c r="Z87" s="6">
        <v>100</v>
      </c>
      <c r="AA87" s="6" t="s">
        <v>256</v>
      </c>
      <c r="AB87" s="6" t="s">
        <v>234</v>
      </c>
      <c r="AC87" s="7">
        <v>330</v>
      </c>
      <c r="AD87" s="7">
        <v>436.8</v>
      </c>
      <c r="AE87" s="7">
        <f t="shared" si="2"/>
        <v>144144</v>
      </c>
      <c r="AF87" s="7">
        <f>AE87</f>
        <v>144144</v>
      </c>
      <c r="AG87" s="17">
        <v>0</v>
      </c>
      <c r="AH87" s="17">
        <v>0</v>
      </c>
      <c r="AI87" s="17">
        <v>0</v>
      </c>
      <c r="AJ87" s="6" t="s">
        <v>55</v>
      </c>
      <c r="AK87" s="6" t="s">
        <v>403</v>
      </c>
      <c r="AL87" s="18" t="s">
        <v>402</v>
      </c>
      <c r="AM87" s="6"/>
      <c r="AN87" s="6"/>
      <c r="AO87" s="6"/>
      <c r="AP87" s="6"/>
      <c r="AQ87" s="6"/>
      <c r="AR87" s="6"/>
      <c r="AS87" s="6"/>
      <c r="AT87" s="6"/>
      <c r="AU87" s="6"/>
      <c r="AV87" s="6" t="s">
        <v>237</v>
      </c>
      <c r="AW87" s="6" t="s">
        <v>259</v>
      </c>
      <c r="AX87" s="6" t="s">
        <v>217</v>
      </c>
    </row>
    <row r="88" spans="1:50" s="15" customFormat="1" ht="25.5" customHeight="1" x14ac:dyDescent="0.35">
      <c r="A88" s="6" t="s">
        <v>478</v>
      </c>
      <c r="B88" s="6"/>
      <c r="C88" s="6" t="s">
        <v>571</v>
      </c>
      <c r="D88" s="6" t="s">
        <v>48</v>
      </c>
      <c r="E88" s="6" t="s">
        <v>395</v>
      </c>
      <c r="F88" s="6" t="s">
        <v>396</v>
      </c>
      <c r="G88" s="6" t="s">
        <v>396</v>
      </c>
      <c r="H88" s="6" t="s">
        <v>70</v>
      </c>
      <c r="I88" s="6"/>
      <c r="J88" s="6"/>
      <c r="K88" s="6">
        <v>0</v>
      </c>
      <c r="L88" s="6">
        <v>999999999</v>
      </c>
      <c r="M88" s="6" t="s">
        <v>50</v>
      </c>
      <c r="N88" s="16" t="s">
        <v>497</v>
      </c>
      <c r="O88" s="6" t="s">
        <v>51</v>
      </c>
      <c r="P88" s="6">
        <v>999999999</v>
      </c>
      <c r="Q88" s="6" t="s">
        <v>336</v>
      </c>
      <c r="R88" s="6"/>
      <c r="S88" s="6"/>
      <c r="T88" s="6"/>
      <c r="U88" s="2">
        <v>45657</v>
      </c>
      <c r="V88" s="6"/>
      <c r="W88" s="6"/>
      <c r="X88" s="6">
        <v>0</v>
      </c>
      <c r="Y88" s="6">
        <v>0</v>
      </c>
      <c r="Z88" s="6">
        <v>100</v>
      </c>
      <c r="AA88" s="6" t="s">
        <v>256</v>
      </c>
      <c r="AB88" s="6" t="s">
        <v>234</v>
      </c>
      <c r="AC88" s="7">
        <v>1650</v>
      </c>
      <c r="AD88" s="7">
        <v>709.8</v>
      </c>
      <c r="AE88" s="7">
        <f t="shared" si="2"/>
        <v>1171170</v>
      </c>
      <c r="AF88" s="7">
        <f>AE88</f>
        <v>1171170</v>
      </c>
      <c r="AG88" s="17">
        <v>0</v>
      </c>
      <c r="AH88" s="17">
        <v>0</v>
      </c>
      <c r="AI88" s="17">
        <v>0</v>
      </c>
      <c r="AJ88" s="6" t="s">
        <v>55</v>
      </c>
      <c r="AK88" s="6" t="s">
        <v>337</v>
      </c>
      <c r="AL88" s="6" t="s">
        <v>338</v>
      </c>
      <c r="AM88" s="6"/>
      <c r="AN88" s="6"/>
      <c r="AO88" s="6"/>
      <c r="AP88" s="6"/>
      <c r="AQ88" s="6"/>
      <c r="AR88" s="6"/>
      <c r="AS88" s="6"/>
      <c r="AT88" s="6"/>
      <c r="AU88" s="6"/>
      <c r="AV88" s="6" t="s">
        <v>237</v>
      </c>
      <c r="AW88" s="6" t="s">
        <v>259</v>
      </c>
      <c r="AX88" s="6" t="s">
        <v>217</v>
      </c>
    </row>
    <row r="89" spans="1:50" s="15" customFormat="1" ht="25.5" customHeight="1" x14ac:dyDescent="0.35">
      <c r="A89" s="6" t="s">
        <v>479</v>
      </c>
      <c r="B89" s="6"/>
      <c r="C89" s="6" t="s">
        <v>572</v>
      </c>
      <c r="D89" s="6" t="s">
        <v>48</v>
      </c>
      <c r="E89" s="6" t="s">
        <v>339</v>
      </c>
      <c r="F89" s="6" t="s">
        <v>340</v>
      </c>
      <c r="G89" s="6" t="s">
        <v>340</v>
      </c>
      <c r="H89" s="6" t="s">
        <v>70</v>
      </c>
      <c r="I89" s="6"/>
      <c r="J89" s="6"/>
      <c r="K89" s="6">
        <v>0</v>
      </c>
      <c r="L89" s="6">
        <v>999999999</v>
      </c>
      <c r="M89" s="6" t="s">
        <v>50</v>
      </c>
      <c r="N89" s="16" t="s">
        <v>497</v>
      </c>
      <c r="O89" s="6" t="s">
        <v>51</v>
      </c>
      <c r="P89" s="6">
        <v>999999999</v>
      </c>
      <c r="Q89" s="6" t="s">
        <v>182</v>
      </c>
      <c r="R89" s="6"/>
      <c r="S89" s="6"/>
      <c r="T89" s="6"/>
      <c r="U89" s="2">
        <v>45657</v>
      </c>
      <c r="V89" s="6"/>
      <c r="W89" s="6"/>
      <c r="X89" s="6">
        <v>0</v>
      </c>
      <c r="Y89" s="6">
        <v>0</v>
      </c>
      <c r="Z89" s="6">
        <v>100</v>
      </c>
      <c r="AA89" s="6" t="s">
        <v>227</v>
      </c>
      <c r="AB89" s="6" t="s">
        <v>234</v>
      </c>
      <c r="AC89" s="7">
        <v>100</v>
      </c>
      <c r="AD89" s="7">
        <v>6497.4</v>
      </c>
      <c r="AE89" s="7">
        <f t="shared" ref="AE89" si="4">AC89*AD89</f>
        <v>649740</v>
      </c>
      <c r="AF89" s="7">
        <f t="shared" ref="AF89:AF91" si="5">AE89</f>
        <v>649740</v>
      </c>
      <c r="AG89" s="17">
        <v>0</v>
      </c>
      <c r="AH89" s="17">
        <v>0</v>
      </c>
      <c r="AI89" s="17">
        <v>0</v>
      </c>
      <c r="AJ89" s="6" t="s">
        <v>55</v>
      </c>
      <c r="AK89" s="6" t="s">
        <v>341</v>
      </c>
      <c r="AL89" s="6" t="s">
        <v>342</v>
      </c>
      <c r="AM89" s="6"/>
      <c r="AN89" s="6"/>
      <c r="AO89" s="6"/>
      <c r="AP89" s="6"/>
      <c r="AQ89" s="6"/>
      <c r="AR89" s="6"/>
      <c r="AS89" s="6"/>
      <c r="AT89" s="6"/>
      <c r="AU89" s="6"/>
      <c r="AV89" s="6" t="s">
        <v>237</v>
      </c>
      <c r="AW89" s="6" t="s">
        <v>259</v>
      </c>
      <c r="AX89" s="6" t="s">
        <v>217</v>
      </c>
    </row>
    <row r="90" spans="1:50" s="15" customFormat="1" ht="25.5" customHeight="1" x14ac:dyDescent="0.35">
      <c r="A90" s="6" t="s">
        <v>480</v>
      </c>
      <c r="B90" s="6"/>
      <c r="C90" s="6" t="s">
        <v>573</v>
      </c>
      <c r="D90" s="6" t="s">
        <v>48</v>
      </c>
      <c r="E90" s="6" t="s">
        <v>260</v>
      </c>
      <c r="F90" s="6" t="s">
        <v>261</v>
      </c>
      <c r="G90" s="6" t="s">
        <v>261</v>
      </c>
      <c r="H90" s="6" t="s">
        <v>70</v>
      </c>
      <c r="I90" s="6"/>
      <c r="J90" s="6"/>
      <c r="K90" s="6">
        <v>0</v>
      </c>
      <c r="L90" s="6">
        <v>999999999</v>
      </c>
      <c r="M90" s="6" t="s">
        <v>50</v>
      </c>
      <c r="N90" s="16" t="s">
        <v>497</v>
      </c>
      <c r="O90" s="6" t="s">
        <v>51</v>
      </c>
      <c r="P90" s="6">
        <v>999999999</v>
      </c>
      <c r="Q90" s="6" t="s">
        <v>336</v>
      </c>
      <c r="R90" s="6"/>
      <c r="S90" s="6"/>
      <c r="T90" s="6"/>
      <c r="U90" s="2">
        <v>45657</v>
      </c>
      <c r="V90" s="6"/>
      <c r="W90" s="6"/>
      <c r="X90" s="6">
        <v>0</v>
      </c>
      <c r="Y90" s="6">
        <v>0</v>
      </c>
      <c r="Z90" s="6">
        <v>100</v>
      </c>
      <c r="AA90" s="6" t="s">
        <v>256</v>
      </c>
      <c r="AB90" s="6" t="s">
        <v>234</v>
      </c>
      <c r="AC90" s="7">
        <v>20</v>
      </c>
      <c r="AD90" s="7">
        <v>20748</v>
      </c>
      <c r="AE90" s="7">
        <f t="shared" ref="AE90:AE92" si="6">AC90*AD90</f>
        <v>414960</v>
      </c>
      <c r="AF90" s="7">
        <f t="shared" si="5"/>
        <v>414960</v>
      </c>
      <c r="AG90" s="17">
        <v>0</v>
      </c>
      <c r="AH90" s="17">
        <v>0</v>
      </c>
      <c r="AI90" s="17">
        <v>0</v>
      </c>
      <c r="AJ90" s="6" t="s">
        <v>55</v>
      </c>
      <c r="AK90" s="6" t="s">
        <v>262</v>
      </c>
      <c r="AL90" s="6" t="s">
        <v>343</v>
      </c>
      <c r="AM90" s="6"/>
      <c r="AN90" s="6"/>
      <c r="AO90" s="6"/>
      <c r="AP90" s="6"/>
      <c r="AQ90" s="6"/>
      <c r="AR90" s="6"/>
      <c r="AS90" s="6"/>
      <c r="AT90" s="6"/>
      <c r="AU90" s="6"/>
      <c r="AV90" s="6" t="s">
        <v>237</v>
      </c>
      <c r="AW90" s="6" t="s">
        <v>259</v>
      </c>
      <c r="AX90" s="6" t="s">
        <v>217</v>
      </c>
    </row>
    <row r="91" spans="1:50" s="15" customFormat="1" ht="25.5" customHeight="1" x14ac:dyDescent="0.35">
      <c r="A91" s="6" t="s">
        <v>481</v>
      </c>
      <c r="B91" s="6"/>
      <c r="C91" s="6" t="s">
        <v>574</v>
      </c>
      <c r="D91" s="6" t="s">
        <v>48</v>
      </c>
      <c r="E91" s="6" t="s">
        <v>260</v>
      </c>
      <c r="F91" s="6" t="s">
        <v>261</v>
      </c>
      <c r="G91" s="6" t="s">
        <v>261</v>
      </c>
      <c r="H91" s="6" t="s">
        <v>70</v>
      </c>
      <c r="I91" s="6"/>
      <c r="J91" s="6"/>
      <c r="K91" s="6">
        <v>0</v>
      </c>
      <c r="L91" s="6">
        <v>999999999</v>
      </c>
      <c r="M91" s="6" t="s">
        <v>50</v>
      </c>
      <c r="N91" s="16" t="s">
        <v>497</v>
      </c>
      <c r="O91" s="6" t="s">
        <v>51</v>
      </c>
      <c r="P91" s="6">
        <v>999999999</v>
      </c>
      <c r="Q91" s="6" t="s">
        <v>334</v>
      </c>
      <c r="R91" s="6"/>
      <c r="S91" s="6"/>
      <c r="T91" s="6"/>
      <c r="U91" s="2">
        <v>45657</v>
      </c>
      <c r="V91" s="6"/>
      <c r="W91" s="6"/>
      <c r="X91" s="6">
        <v>0</v>
      </c>
      <c r="Y91" s="6">
        <v>0</v>
      </c>
      <c r="Z91" s="6">
        <v>100</v>
      </c>
      <c r="AA91" s="6" t="s">
        <v>256</v>
      </c>
      <c r="AB91" s="6" t="s">
        <v>234</v>
      </c>
      <c r="AC91" s="7">
        <v>139</v>
      </c>
      <c r="AD91" s="7">
        <v>21840</v>
      </c>
      <c r="AE91" s="7">
        <f t="shared" si="6"/>
        <v>3035760</v>
      </c>
      <c r="AF91" s="7">
        <f t="shared" si="5"/>
        <v>3035760</v>
      </c>
      <c r="AG91" s="17">
        <v>0</v>
      </c>
      <c r="AH91" s="17">
        <v>0</v>
      </c>
      <c r="AI91" s="17">
        <v>0</v>
      </c>
      <c r="AJ91" s="6" t="s">
        <v>55</v>
      </c>
      <c r="AK91" s="6" t="s">
        <v>344</v>
      </c>
      <c r="AL91" s="6" t="s">
        <v>345</v>
      </c>
      <c r="AM91" s="6"/>
      <c r="AN91" s="6"/>
      <c r="AO91" s="6"/>
      <c r="AP91" s="6"/>
      <c r="AQ91" s="6"/>
      <c r="AR91" s="6"/>
      <c r="AS91" s="6"/>
      <c r="AT91" s="6"/>
      <c r="AU91" s="6"/>
      <c r="AV91" s="6" t="s">
        <v>237</v>
      </c>
      <c r="AW91" s="6" t="s">
        <v>259</v>
      </c>
      <c r="AX91" s="6" t="s">
        <v>217</v>
      </c>
    </row>
    <row r="92" spans="1:50" s="15" customFormat="1" ht="25.5" customHeight="1" x14ac:dyDescent="0.35">
      <c r="A92" s="6" t="s">
        <v>482</v>
      </c>
      <c r="B92" s="6"/>
      <c r="C92" s="6" t="s">
        <v>575</v>
      </c>
      <c r="D92" s="6" t="s">
        <v>48</v>
      </c>
      <c r="E92" s="6" t="s">
        <v>291</v>
      </c>
      <c r="F92" s="6" t="s">
        <v>292</v>
      </c>
      <c r="G92" s="6" t="s">
        <v>293</v>
      </c>
      <c r="H92" s="6" t="s">
        <v>269</v>
      </c>
      <c r="I92" s="6" t="s">
        <v>294</v>
      </c>
      <c r="J92" s="6"/>
      <c r="K92" s="6">
        <v>0</v>
      </c>
      <c r="L92" s="6">
        <v>999999999</v>
      </c>
      <c r="M92" s="6" t="s">
        <v>50</v>
      </c>
      <c r="N92" s="16" t="s">
        <v>497</v>
      </c>
      <c r="O92" s="6" t="s">
        <v>51</v>
      </c>
      <c r="P92" s="6">
        <v>999999999</v>
      </c>
      <c r="Q92" s="6" t="s">
        <v>346</v>
      </c>
      <c r="R92" s="6"/>
      <c r="S92" s="6"/>
      <c r="T92" s="6"/>
      <c r="U92" s="2">
        <v>45657</v>
      </c>
      <c r="V92" s="6"/>
      <c r="W92" s="6"/>
      <c r="X92" s="6">
        <v>0</v>
      </c>
      <c r="Y92" s="6">
        <v>0</v>
      </c>
      <c r="Z92" s="6">
        <v>100</v>
      </c>
      <c r="AA92" s="6" t="s">
        <v>252</v>
      </c>
      <c r="AB92" s="6" t="s">
        <v>54</v>
      </c>
      <c r="AC92" s="7">
        <v>200</v>
      </c>
      <c r="AD92" s="7">
        <v>165</v>
      </c>
      <c r="AE92" s="7">
        <f t="shared" si="6"/>
        <v>33000</v>
      </c>
      <c r="AF92" s="7">
        <f t="shared" ref="AF92:AF106" si="7">AE92*1.2</f>
        <v>39600</v>
      </c>
      <c r="AG92" s="17">
        <v>0</v>
      </c>
      <c r="AH92" s="17">
        <v>0</v>
      </c>
      <c r="AI92" s="17">
        <v>0</v>
      </c>
      <c r="AJ92" s="6" t="s">
        <v>55</v>
      </c>
      <c r="AK92" s="6" t="s">
        <v>347</v>
      </c>
      <c r="AL92" s="6" t="s">
        <v>348</v>
      </c>
      <c r="AM92" s="6"/>
      <c r="AN92" s="6"/>
      <c r="AO92" s="6"/>
      <c r="AP92" s="6"/>
      <c r="AQ92" s="6"/>
      <c r="AR92" s="6"/>
      <c r="AS92" s="6"/>
      <c r="AT92" s="6"/>
      <c r="AU92" s="6"/>
      <c r="AV92" s="6" t="s">
        <v>216</v>
      </c>
      <c r="AW92" s="6" t="s">
        <v>297</v>
      </c>
      <c r="AX92" s="6" t="s">
        <v>217</v>
      </c>
    </row>
    <row r="93" spans="1:50" s="15" customFormat="1" ht="25.5" customHeight="1" x14ac:dyDescent="0.35">
      <c r="A93" s="6" t="s">
        <v>483</v>
      </c>
      <c r="B93" s="6"/>
      <c r="C93" s="6" t="s">
        <v>576</v>
      </c>
      <c r="D93" s="6" t="s">
        <v>48</v>
      </c>
      <c r="E93" s="6" t="s">
        <v>291</v>
      </c>
      <c r="F93" s="6" t="s">
        <v>292</v>
      </c>
      <c r="G93" s="6" t="s">
        <v>293</v>
      </c>
      <c r="H93" s="6" t="s">
        <v>269</v>
      </c>
      <c r="I93" s="6" t="s">
        <v>294</v>
      </c>
      <c r="J93" s="6"/>
      <c r="K93" s="6">
        <v>0</v>
      </c>
      <c r="L93" s="6">
        <v>999999999</v>
      </c>
      <c r="M93" s="6" t="s">
        <v>50</v>
      </c>
      <c r="N93" s="16" t="s">
        <v>497</v>
      </c>
      <c r="O93" s="6" t="s">
        <v>51</v>
      </c>
      <c r="P93" s="6">
        <v>999999999</v>
      </c>
      <c r="Q93" s="6" t="s">
        <v>349</v>
      </c>
      <c r="R93" s="6"/>
      <c r="S93" s="6"/>
      <c r="T93" s="6"/>
      <c r="U93" s="2">
        <v>45657</v>
      </c>
      <c r="V93" s="6"/>
      <c r="W93" s="6"/>
      <c r="X93" s="6">
        <v>0</v>
      </c>
      <c r="Y93" s="6">
        <v>0</v>
      </c>
      <c r="Z93" s="6">
        <v>100</v>
      </c>
      <c r="AA93" s="6" t="s">
        <v>252</v>
      </c>
      <c r="AB93" s="6" t="s">
        <v>54</v>
      </c>
      <c r="AC93" s="7">
        <v>160</v>
      </c>
      <c r="AD93" s="7">
        <v>227.46</v>
      </c>
      <c r="AE93" s="7">
        <f t="shared" ref="AE93:AE97" si="8">AC93*AD93</f>
        <v>36393.599999999999</v>
      </c>
      <c r="AF93" s="7">
        <f t="shared" si="7"/>
        <v>43672.32</v>
      </c>
      <c r="AG93" s="17">
        <v>0</v>
      </c>
      <c r="AH93" s="17">
        <v>0</v>
      </c>
      <c r="AI93" s="17">
        <v>0</v>
      </c>
      <c r="AJ93" s="6" t="s">
        <v>55</v>
      </c>
      <c r="AK93" s="6" t="s">
        <v>347</v>
      </c>
      <c r="AL93" s="6" t="s">
        <v>350</v>
      </c>
      <c r="AM93" s="6"/>
      <c r="AN93" s="6"/>
      <c r="AO93" s="6"/>
      <c r="AP93" s="6"/>
      <c r="AQ93" s="6"/>
      <c r="AR93" s="6"/>
      <c r="AS93" s="6"/>
      <c r="AT93" s="6"/>
      <c r="AU93" s="6"/>
      <c r="AV93" s="6" t="s">
        <v>216</v>
      </c>
      <c r="AW93" s="6" t="s">
        <v>297</v>
      </c>
      <c r="AX93" s="6" t="s">
        <v>217</v>
      </c>
    </row>
    <row r="94" spans="1:50" s="15" customFormat="1" ht="25.5" customHeight="1" x14ac:dyDescent="0.35">
      <c r="A94" s="6" t="s">
        <v>484</v>
      </c>
      <c r="B94" s="6"/>
      <c r="C94" s="6" t="s">
        <v>577</v>
      </c>
      <c r="D94" s="6" t="s">
        <v>48</v>
      </c>
      <c r="E94" s="6" t="s">
        <v>291</v>
      </c>
      <c r="F94" s="6" t="s">
        <v>292</v>
      </c>
      <c r="G94" s="6" t="s">
        <v>293</v>
      </c>
      <c r="H94" s="6" t="s">
        <v>269</v>
      </c>
      <c r="I94" s="6" t="s">
        <v>294</v>
      </c>
      <c r="J94" s="6"/>
      <c r="K94" s="6">
        <v>0</v>
      </c>
      <c r="L94" s="6">
        <v>999999999</v>
      </c>
      <c r="M94" s="6" t="s">
        <v>50</v>
      </c>
      <c r="N94" s="16" t="s">
        <v>497</v>
      </c>
      <c r="O94" s="6" t="s">
        <v>51</v>
      </c>
      <c r="P94" s="6">
        <v>999999999</v>
      </c>
      <c r="Q94" s="6" t="s">
        <v>351</v>
      </c>
      <c r="R94" s="6"/>
      <c r="S94" s="6"/>
      <c r="T94" s="6"/>
      <c r="U94" s="2">
        <v>45657</v>
      </c>
      <c r="V94" s="6"/>
      <c r="W94" s="6"/>
      <c r="X94" s="6">
        <v>0</v>
      </c>
      <c r="Y94" s="6">
        <v>0</v>
      </c>
      <c r="Z94" s="6">
        <v>100</v>
      </c>
      <c r="AA94" s="6" t="s">
        <v>252</v>
      </c>
      <c r="AB94" s="6" t="s">
        <v>54</v>
      </c>
      <c r="AC94" s="7">
        <v>240</v>
      </c>
      <c r="AD94" s="7">
        <v>227.46</v>
      </c>
      <c r="AE94" s="7">
        <f t="shared" si="8"/>
        <v>54590.400000000001</v>
      </c>
      <c r="AF94" s="7">
        <f t="shared" si="7"/>
        <v>65508.479999999996</v>
      </c>
      <c r="AG94" s="17">
        <v>0</v>
      </c>
      <c r="AH94" s="17">
        <v>0</v>
      </c>
      <c r="AI94" s="17">
        <v>0</v>
      </c>
      <c r="AJ94" s="6" t="s">
        <v>55</v>
      </c>
      <c r="AK94" s="6" t="s">
        <v>347</v>
      </c>
      <c r="AL94" s="6" t="s">
        <v>352</v>
      </c>
      <c r="AM94" s="6"/>
      <c r="AN94" s="6"/>
      <c r="AO94" s="6"/>
      <c r="AP94" s="6"/>
      <c r="AQ94" s="6"/>
      <c r="AR94" s="6"/>
      <c r="AS94" s="6"/>
      <c r="AT94" s="6"/>
      <c r="AU94" s="6"/>
      <c r="AV94" s="6" t="s">
        <v>216</v>
      </c>
      <c r="AW94" s="6" t="s">
        <v>297</v>
      </c>
      <c r="AX94" s="6" t="s">
        <v>217</v>
      </c>
    </row>
    <row r="95" spans="1:50" s="15" customFormat="1" ht="25.5" customHeight="1" x14ac:dyDescent="0.35">
      <c r="A95" s="6" t="s">
        <v>485</v>
      </c>
      <c r="B95" s="6"/>
      <c r="C95" s="6" t="s">
        <v>578</v>
      </c>
      <c r="D95" s="6" t="s">
        <v>48</v>
      </c>
      <c r="E95" s="6" t="s">
        <v>291</v>
      </c>
      <c r="F95" s="6" t="s">
        <v>292</v>
      </c>
      <c r="G95" s="6" t="s">
        <v>293</v>
      </c>
      <c r="H95" s="6" t="s">
        <v>269</v>
      </c>
      <c r="I95" s="6" t="s">
        <v>294</v>
      </c>
      <c r="J95" s="6"/>
      <c r="K95" s="6">
        <v>0</v>
      </c>
      <c r="L95" s="6">
        <v>999999999</v>
      </c>
      <c r="M95" s="6" t="s">
        <v>50</v>
      </c>
      <c r="N95" s="16" t="s">
        <v>497</v>
      </c>
      <c r="O95" s="6" t="s">
        <v>51</v>
      </c>
      <c r="P95" s="6">
        <v>999999999</v>
      </c>
      <c r="Q95" s="6" t="s">
        <v>353</v>
      </c>
      <c r="R95" s="6"/>
      <c r="S95" s="6"/>
      <c r="T95" s="6"/>
      <c r="U95" s="2">
        <v>45657</v>
      </c>
      <c r="V95" s="6"/>
      <c r="W95" s="6"/>
      <c r="X95" s="6">
        <v>0</v>
      </c>
      <c r="Y95" s="6">
        <v>0</v>
      </c>
      <c r="Z95" s="6">
        <v>100</v>
      </c>
      <c r="AA95" s="6" t="s">
        <v>252</v>
      </c>
      <c r="AB95" s="6" t="s">
        <v>54</v>
      </c>
      <c r="AC95" s="7">
        <v>150</v>
      </c>
      <c r="AD95" s="7">
        <v>227.46</v>
      </c>
      <c r="AE95" s="7">
        <f t="shared" si="8"/>
        <v>34119</v>
      </c>
      <c r="AF95" s="7">
        <f t="shared" si="7"/>
        <v>40942.799999999996</v>
      </c>
      <c r="AG95" s="17">
        <v>0</v>
      </c>
      <c r="AH95" s="17">
        <v>0</v>
      </c>
      <c r="AI95" s="17">
        <v>0</v>
      </c>
      <c r="AJ95" s="6" t="s">
        <v>55</v>
      </c>
      <c r="AK95" s="6" t="s">
        <v>347</v>
      </c>
      <c r="AL95" s="6" t="s">
        <v>354</v>
      </c>
      <c r="AM95" s="6"/>
      <c r="AN95" s="6"/>
      <c r="AO95" s="6"/>
      <c r="AP95" s="6"/>
      <c r="AQ95" s="6"/>
      <c r="AR95" s="6"/>
      <c r="AS95" s="6"/>
      <c r="AT95" s="6"/>
      <c r="AU95" s="6"/>
      <c r="AV95" s="6" t="s">
        <v>216</v>
      </c>
      <c r="AW95" s="6" t="s">
        <v>297</v>
      </c>
      <c r="AX95" s="6" t="s">
        <v>217</v>
      </c>
    </row>
    <row r="96" spans="1:50" s="15" customFormat="1" ht="25.5" customHeight="1" x14ac:dyDescent="0.35">
      <c r="A96" s="6" t="s">
        <v>486</v>
      </c>
      <c r="B96" s="6"/>
      <c r="C96" s="6" t="s">
        <v>579</v>
      </c>
      <c r="D96" s="6" t="s">
        <v>48</v>
      </c>
      <c r="E96" s="6" t="s">
        <v>291</v>
      </c>
      <c r="F96" s="6" t="s">
        <v>292</v>
      </c>
      <c r="G96" s="6" t="s">
        <v>293</v>
      </c>
      <c r="H96" s="6" t="s">
        <v>269</v>
      </c>
      <c r="I96" s="6" t="s">
        <v>294</v>
      </c>
      <c r="J96" s="6"/>
      <c r="K96" s="6">
        <v>0</v>
      </c>
      <c r="L96" s="6">
        <v>999999999</v>
      </c>
      <c r="M96" s="6" t="s">
        <v>50</v>
      </c>
      <c r="N96" s="16" t="s">
        <v>497</v>
      </c>
      <c r="O96" s="6" t="s">
        <v>51</v>
      </c>
      <c r="P96" s="6">
        <v>999999999</v>
      </c>
      <c r="Q96" s="6" t="s">
        <v>355</v>
      </c>
      <c r="R96" s="6"/>
      <c r="S96" s="6"/>
      <c r="T96" s="6"/>
      <c r="U96" s="2">
        <v>45657</v>
      </c>
      <c r="V96" s="6"/>
      <c r="W96" s="6"/>
      <c r="X96" s="6">
        <v>0</v>
      </c>
      <c r="Y96" s="6">
        <v>0</v>
      </c>
      <c r="Z96" s="6">
        <v>100</v>
      </c>
      <c r="AA96" s="6" t="s">
        <v>252</v>
      </c>
      <c r="AB96" s="6" t="s">
        <v>54</v>
      </c>
      <c r="AC96" s="7">
        <v>200</v>
      </c>
      <c r="AD96" s="7">
        <v>227.46</v>
      </c>
      <c r="AE96" s="7">
        <f t="shared" si="8"/>
        <v>45492</v>
      </c>
      <c r="AF96" s="7">
        <f t="shared" si="7"/>
        <v>54590.400000000001</v>
      </c>
      <c r="AG96" s="17">
        <v>0</v>
      </c>
      <c r="AH96" s="17">
        <v>0</v>
      </c>
      <c r="AI96" s="17">
        <v>0</v>
      </c>
      <c r="AJ96" s="6" t="s">
        <v>55</v>
      </c>
      <c r="AK96" s="6" t="s">
        <v>347</v>
      </c>
      <c r="AL96" s="6" t="s">
        <v>356</v>
      </c>
      <c r="AM96" s="6"/>
      <c r="AN96" s="6"/>
      <c r="AO96" s="6"/>
      <c r="AP96" s="6"/>
      <c r="AQ96" s="6"/>
      <c r="AR96" s="6"/>
      <c r="AS96" s="6"/>
      <c r="AT96" s="6"/>
      <c r="AU96" s="6"/>
      <c r="AV96" s="6" t="s">
        <v>216</v>
      </c>
      <c r="AW96" s="6" t="s">
        <v>297</v>
      </c>
      <c r="AX96" s="6" t="s">
        <v>217</v>
      </c>
    </row>
    <row r="97" spans="1:50" s="15" customFormat="1" ht="25.5" customHeight="1" x14ac:dyDescent="0.35">
      <c r="A97" s="6" t="s">
        <v>487</v>
      </c>
      <c r="B97" s="6"/>
      <c r="C97" s="6" t="s">
        <v>580</v>
      </c>
      <c r="D97" s="6" t="s">
        <v>48</v>
      </c>
      <c r="E97" s="6" t="s">
        <v>321</v>
      </c>
      <c r="F97" s="6" t="s">
        <v>322</v>
      </c>
      <c r="G97" s="6" t="s">
        <v>323</v>
      </c>
      <c r="H97" s="6" t="s">
        <v>70</v>
      </c>
      <c r="I97" s="6"/>
      <c r="J97" s="6"/>
      <c r="K97" s="6">
        <v>0</v>
      </c>
      <c r="L97" s="6">
        <v>999999999</v>
      </c>
      <c r="M97" s="6" t="s">
        <v>50</v>
      </c>
      <c r="N97" s="16" t="s">
        <v>497</v>
      </c>
      <c r="O97" s="6" t="s">
        <v>51</v>
      </c>
      <c r="P97" s="6">
        <v>999999999</v>
      </c>
      <c r="Q97" s="6" t="s">
        <v>182</v>
      </c>
      <c r="R97" s="6"/>
      <c r="S97" s="6"/>
      <c r="T97" s="6"/>
      <c r="U97" s="2">
        <v>45657</v>
      </c>
      <c r="V97" s="6"/>
      <c r="W97" s="6"/>
      <c r="X97" s="6">
        <v>0</v>
      </c>
      <c r="Y97" s="6">
        <v>0</v>
      </c>
      <c r="Z97" s="6">
        <v>100</v>
      </c>
      <c r="AA97" s="6" t="s">
        <v>314</v>
      </c>
      <c r="AB97" s="6" t="s">
        <v>54</v>
      </c>
      <c r="AC97" s="7">
        <v>12</v>
      </c>
      <c r="AD97" s="7">
        <v>139230</v>
      </c>
      <c r="AE97" s="7">
        <f t="shared" si="8"/>
        <v>1670760</v>
      </c>
      <c r="AF97" s="7">
        <f t="shared" si="7"/>
        <v>2004912</v>
      </c>
      <c r="AG97" s="17">
        <v>0</v>
      </c>
      <c r="AH97" s="17">
        <v>0</v>
      </c>
      <c r="AI97" s="17">
        <v>0</v>
      </c>
      <c r="AJ97" s="6" t="s">
        <v>55</v>
      </c>
      <c r="AK97" s="6" t="s">
        <v>324</v>
      </c>
      <c r="AL97" s="6" t="s">
        <v>325</v>
      </c>
      <c r="AM97" s="6"/>
      <c r="AN97" s="6"/>
      <c r="AO97" s="6"/>
      <c r="AP97" s="6"/>
      <c r="AQ97" s="6"/>
      <c r="AR97" s="6"/>
      <c r="AS97" s="6"/>
      <c r="AT97" s="6"/>
      <c r="AU97" s="6"/>
      <c r="AV97" s="6" t="s">
        <v>216</v>
      </c>
      <c r="AW97" s="6" t="s">
        <v>326</v>
      </c>
      <c r="AX97" s="6" t="s">
        <v>217</v>
      </c>
    </row>
    <row r="98" spans="1:50" s="15" customFormat="1" ht="25.5" customHeight="1" x14ac:dyDescent="0.35">
      <c r="A98" s="6" t="s">
        <v>488</v>
      </c>
      <c r="B98" s="6"/>
      <c r="C98" s="6" t="s">
        <v>581</v>
      </c>
      <c r="D98" s="6" t="s">
        <v>48</v>
      </c>
      <c r="E98" s="6" t="s">
        <v>357</v>
      </c>
      <c r="F98" s="6" t="s">
        <v>358</v>
      </c>
      <c r="G98" s="6" t="s">
        <v>359</v>
      </c>
      <c r="H98" s="6" t="s">
        <v>70</v>
      </c>
      <c r="I98" s="6"/>
      <c r="J98" s="6"/>
      <c r="K98" s="6">
        <v>0</v>
      </c>
      <c r="L98" s="6">
        <v>999999999</v>
      </c>
      <c r="M98" s="6" t="s">
        <v>50</v>
      </c>
      <c r="N98" s="16" t="s">
        <v>497</v>
      </c>
      <c r="O98" s="6" t="s">
        <v>51</v>
      </c>
      <c r="P98" s="6">
        <v>999999999</v>
      </c>
      <c r="Q98" s="6" t="s">
        <v>182</v>
      </c>
      <c r="R98" s="6"/>
      <c r="S98" s="6"/>
      <c r="T98" s="6"/>
      <c r="U98" s="2">
        <v>45657</v>
      </c>
      <c r="V98" s="6"/>
      <c r="W98" s="6"/>
      <c r="X98" s="6">
        <v>0</v>
      </c>
      <c r="Y98" s="6">
        <v>0</v>
      </c>
      <c r="Z98" s="6">
        <v>100</v>
      </c>
      <c r="AA98" s="6" t="s">
        <v>360</v>
      </c>
      <c r="AB98" s="6" t="s">
        <v>54</v>
      </c>
      <c r="AC98" s="7">
        <v>210</v>
      </c>
      <c r="AD98" s="7">
        <v>8190</v>
      </c>
      <c r="AE98" s="7">
        <f t="shared" ref="AE98:AE100" si="9">AC98*AD98</f>
        <v>1719900</v>
      </c>
      <c r="AF98" s="7">
        <f t="shared" si="7"/>
        <v>2063880</v>
      </c>
      <c r="AG98" s="17">
        <v>0</v>
      </c>
      <c r="AH98" s="17">
        <v>0</v>
      </c>
      <c r="AI98" s="17">
        <v>0</v>
      </c>
      <c r="AJ98" s="6" t="s">
        <v>55</v>
      </c>
      <c r="AK98" s="6" t="s">
        <v>361</v>
      </c>
      <c r="AL98" s="6" t="s">
        <v>362</v>
      </c>
      <c r="AM98" s="6"/>
      <c r="AN98" s="6"/>
      <c r="AO98" s="6"/>
      <c r="AP98" s="6"/>
      <c r="AQ98" s="6"/>
      <c r="AR98" s="6"/>
      <c r="AS98" s="6"/>
      <c r="AT98" s="6"/>
      <c r="AU98" s="6"/>
      <c r="AV98" s="6" t="s">
        <v>237</v>
      </c>
      <c r="AW98" s="6" t="s">
        <v>363</v>
      </c>
      <c r="AX98" s="6" t="s">
        <v>217</v>
      </c>
    </row>
    <row r="99" spans="1:50" s="15" customFormat="1" ht="25.5" customHeight="1" x14ac:dyDescent="0.35">
      <c r="A99" s="6" t="s">
        <v>489</v>
      </c>
      <c r="B99" s="6"/>
      <c r="C99" s="6" t="s">
        <v>582</v>
      </c>
      <c r="D99" s="6" t="s">
        <v>48</v>
      </c>
      <c r="E99" s="6" t="s">
        <v>364</v>
      </c>
      <c r="F99" s="6" t="s">
        <v>365</v>
      </c>
      <c r="G99" s="6" t="s">
        <v>365</v>
      </c>
      <c r="H99" s="6" t="s">
        <v>70</v>
      </c>
      <c r="I99" s="6"/>
      <c r="J99" s="6"/>
      <c r="K99" s="6">
        <v>0</v>
      </c>
      <c r="L99" s="6">
        <v>999999999</v>
      </c>
      <c r="M99" s="6" t="s">
        <v>50</v>
      </c>
      <c r="N99" s="16" t="s">
        <v>497</v>
      </c>
      <c r="O99" s="6" t="s">
        <v>51</v>
      </c>
      <c r="P99" s="6">
        <v>999999999</v>
      </c>
      <c r="Q99" s="6" t="s">
        <v>182</v>
      </c>
      <c r="R99" s="6"/>
      <c r="S99" s="6"/>
      <c r="T99" s="6"/>
      <c r="U99" s="2">
        <v>45657</v>
      </c>
      <c r="V99" s="6"/>
      <c r="W99" s="6"/>
      <c r="X99" s="6">
        <v>0</v>
      </c>
      <c r="Y99" s="6">
        <v>0</v>
      </c>
      <c r="Z99" s="6">
        <v>100</v>
      </c>
      <c r="AA99" s="6" t="s">
        <v>252</v>
      </c>
      <c r="AB99" s="6" t="s">
        <v>54</v>
      </c>
      <c r="AC99" s="7">
        <v>52.2</v>
      </c>
      <c r="AD99" s="7">
        <v>847.23</v>
      </c>
      <c r="AE99" s="7">
        <f t="shared" si="9"/>
        <v>44225.406000000003</v>
      </c>
      <c r="AF99" s="7">
        <f t="shared" si="7"/>
        <v>53070.487200000003</v>
      </c>
      <c r="AG99" s="17">
        <v>0</v>
      </c>
      <c r="AH99" s="17">
        <v>0</v>
      </c>
      <c r="AI99" s="17">
        <v>0</v>
      </c>
      <c r="AJ99" s="6" t="s">
        <v>55</v>
      </c>
      <c r="AK99" s="6" t="s">
        <v>366</v>
      </c>
      <c r="AL99" s="6" t="s">
        <v>367</v>
      </c>
      <c r="AM99" s="6"/>
      <c r="AN99" s="6"/>
      <c r="AO99" s="6"/>
      <c r="AP99" s="6"/>
      <c r="AQ99" s="6"/>
      <c r="AR99" s="6"/>
      <c r="AS99" s="6"/>
      <c r="AT99" s="6"/>
      <c r="AU99" s="6"/>
      <c r="AV99" s="6" t="s">
        <v>216</v>
      </c>
      <c r="AW99" s="6" t="s">
        <v>368</v>
      </c>
      <c r="AX99" s="6" t="s">
        <v>217</v>
      </c>
    </row>
    <row r="100" spans="1:50" s="15" customFormat="1" ht="25.5" customHeight="1" x14ac:dyDescent="0.35">
      <c r="A100" s="6" t="s">
        <v>490</v>
      </c>
      <c r="B100" s="6"/>
      <c r="C100" s="6" t="s">
        <v>583</v>
      </c>
      <c r="D100" s="6" t="s">
        <v>48</v>
      </c>
      <c r="E100" s="6" t="s">
        <v>364</v>
      </c>
      <c r="F100" s="6" t="s">
        <v>365</v>
      </c>
      <c r="G100" s="6" t="s">
        <v>365</v>
      </c>
      <c r="H100" s="6" t="s">
        <v>70</v>
      </c>
      <c r="I100" s="6"/>
      <c r="J100" s="6"/>
      <c r="K100" s="6">
        <v>0</v>
      </c>
      <c r="L100" s="6">
        <v>999999999</v>
      </c>
      <c r="M100" s="6" t="s">
        <v>50</v>
      </c>
      <c r="N100" s="16" t="s">
        <v>497</v>
      </c>
      <c r="O100" s="6" t="s">
        <v>51</v>
      </c>
      <c r="P100" s="6">
        <v>999999999</v>
      </c>
      <c r="Q100" s="6" t="s">
        <v>369</v>
      </c>
      <c r="R100" s="6"/>
      <c r="S100" s="6"/>
      <c r="T100" s="6"/>
      <c r="U100" s="2">
        <v>45657</v>
      </c>
      <c r="V100" s="6"/>
      <c r="W100" s="6"/>
      <c r="X100" s="6">
        <v>0</v>
      </c>
      <c r="Y100" s="6">
        <v>0</v>
      </c>
      <c r="Z100" s="6">
        <v>100</v>
      </c>
      <c r="AA100" s="6" t="s">
        <v>252</v>
      </c>
      <c r="AB100" s="6" t="s">
        <v>54</v>
      </c>
      <c r="AC100" s="7">
        <v>220</v>
      </c>
      <c r="AD100" s="7">
        <v>873.6</v>
      </c>
      <c r="AE100" s="7">
        <f t="shared" si="9"/>
        <v>192192</v>
      </c>
      <c r="AF100" s="7">
        <f t="shared" si="7"/>
        <v>230630.39999999999</v>
      </c>
      <c r="AG100" s="17">
        <v>0</v>
      </c>
      <c r="AH100" s="17">
        <v>0</v>
      </c>
      <c r="AI100" s="17">
        <v>0</v>
      </c>
      <c r="AJ100" s="6" t="s">
        <v>55</v>
      </c>
      <c r="AK100" s="6" t="s">
        <v>370</v>
      </c>
      <c r="AL100" s="6" t="s">
        <v>371</v>
      </c>
      <c r="AM100" s="6"/>
      <c r="AN100" s="6"/>
      <c r="AO100" s="6"/>
      <c r="AP100" s="6"/>
      <c r="AQ100" s="6"/>
      <c r="AR100" s="6"/>
      <c r="AS100" s="6"/>
      <c r="AT100" s="6"/>
      <c r="AU100" s="6"/>
      <c r="AV100" s="6" t="s">
        <v>216</v>
      </c>
      <c r="AW100" s="6" t="s">
        <v>368</v>
      </c>
      <c r="AX100" s="6" t="s">
        <v>217</v>
      </c>
    </row>
    <row r="101" spans="1:50" s="15" customFormat="1" ht="25.5" customHeight="1" x14ac:dyDescent="0.35">
      <c r="A101" s="6" t="s">
        <v>491</v>
      </c>
      <c r="B101" s="6"/>
      <c r="C101" s="6" t="s">
        <v>584</v>
      </c>
      <c r="D101" s="6" t="s">
        <v>48</v>
      </c>
      <c r="E101" s="6" t="s">
        <v>250</v>
      </c>
      <c r="F101" s="6" t="s">
        <v>251</v>
      </c>
      <c r="G101" s="6" t="s">
        <v>251</v>
      </c>
      <c r="H101" s="6" t="s">
        <v>70</v>
      </c>
      <c r="I101" s="6"/>
      <c r="J101" s="6"/>
      <c r="K101" s="6">
        <v>0</v>
      </c>
      <c r="L101" s="6">
        <v>999999999</v>
      </c>
      <c r="M101" s="6" t="s">
        <v>50</v>
      </c>
      <c r="N101" s="16" t="s">
        <v>497</v>
      </c>
      <c r="O101" s="6" t="s">
        <v>51</v>
      </c>
      <c r="P101" s="6">
        <v>999999999</v>
      </c>
      <c r="Q101" s="6" t="s">
        <v>182</v>
      </c>
      <c r="R101" s="6"/>
      <c r="S101" s="6"/>
      <c r="T101" s="6"/>
      <c r="U101" s="2">
        <v>45657</v>
      </c>
      <c r="V101" s="6"/>
      <c r="W101" s="6"/>
      <c r="X101" s="6">
        <v>0</v>
      </c>
      <c r="Y101" s="6">
        <v>0</v>
      </c>
      <c r="Z101" s="6">
        <v>100</v>
      </c>
      <c r="AA101" s="6" t="s">
        <v>252</v>
      </c>
      <c r="AB101" s="6" t="s">
        <v>54</v>
      </c>
      <c r="AC101" s="7">
        <v>129</v>
      </c>
      <c r="AD101" s="7">
        <v>3369.4</v>
      </c>
      <c r="AE101" s="7">
        <f t="shared" ref="AE101:AE106" si="10">AC101*AD101</f>
        <v>434652.60000000003</v>
      </c>
      <c r="AF101" s="7">
        <f t="shared" si="7"/>
        <v>521583.12</v>
      </c>
      <c r="AG101" s="17">
        <v>0</v>
      </c>
      <c r="AH101" s="17">
        <v>0</v>
      </c>
      <c r="AI101" s="17">
        <v>0</v>
      </c>
      <c r="AJ101" s="6" t="s">
        <v>55</v>
      </c>
      <c r="AK101" s="6" t="s">
        <v>253</v>
      </c>
      <c r="AL101" s="6" t="s">
        <v>254</v>
      </c>
      <c r="AM101" s="6"/>
      <c r="AN101" s="6"/>
      <c r="AO101" s="6"/>
      <c r="AP101" s="6"/>
      <c r="AQ101" s="6"/>
      <c r="AR101" s="6"/>
      <c r="AS101" s="6"/>
      <c r="AT101" s="6"/>
      <c r="AU101" s="6"/>
      <c r="AV101" s="6" t="s">
        <v>216</v>
      </c>
      <c r="AW101" s="6" t="s">
        <v>255</v>
      </c>
      <c r="AX101" s="6" t="s">
        <v>217</v>
      </c>
    </row>
    <row r="102" spans="1:50" s="15" customFormat="1" ht="25.5" customHeight="1" x14ac:dyDescent="0.35">
      <c r="A102" s="6" t="s">
        <v>492</v>
      </c>
      <c r="B102" s="6"/>
      <c r="C102" s="6" t="s">
        <v>585</v>
      </c>
      <c r="D102" s="6" t="s">
        <v>48</v>
      </c>
      <c r="E102" s="6" t="s">
        <v>311</v>
      </c>
      <c r="F102" s="6" t="s">
        <v>312</v>
      </c>
      <c r="G102" s="6" t="s">
        <v>313</v>
      </c>
      <c r="H102" s="6" t="s">
        <v>70</v>
      </c>
      <c r="I102" s="6"/>
      <c r="J102" s="6"/>
      <c r="K102" s="6">
        <v>0</v>
      </c>
      <c r="L102" s="6">
        <v>999999999</v>
      </c>
      <c r="M102" s="6" t="s">
        <v>50</v>
      </c>
      <c r="N102" s="16" t="s">
        <v>497</v>
      </c>
      <c r="O102" s="6" t="s">
        <v>51</v>
      </c>
      <c r="P102" s="6">
        <v>999999999</v>
      </c>
      <c r="Q102" s="6" t="s">
        <v>182</v>
      </c>
      <c r="R102" s="6"/>
      <c r="S102" s="6"/>
      <c r="T102" s="6"/>
      <c r="U102" s="2">
        <v>45657</v>
      </c>
      <c r="V102" s="6"/>
      <c r="W102" s="6"/>
      <c r="X102" s="6">
        <v>0</v>
      </c>
      <c r="Y102" s="6">
        <v>0</v>
      </c>
      <c r="Z102" s="6">
        <v>100</v>
      </c>
      <c r="AA102" s="6" t="s">
        <v>314</v>
      </c>
      <c r="AB102" s="6" t="s">
        <v>54</v>
      </c>
      <c r="AC102" s="7">
        <v>13</v>
      </c>
      <c r="AD102" s="7">
        <v>16834.98</v>
      </c>
      <c r="AE102" s="7">
        <f t="shared" si="10"/>
        <v>218854.74</v>
      </c>
      <c r="AF102" s="7">
        <f t="shared" si="7"/>
        <v>262625.68799999997</v>
      </c>
      <c r="AG102" s="17">
        <v>0</v>
      </c>
      <c r="AH102" s="17">
        <v>0</v>
      </c>
      <c r="AI102" s="17">
        <v>0</v>
      </c>
      <c r="AJ102" s="6" t="s">
        <v>55</v>
      </c>
      <c r="AK102" s="6" t="s">
        <v>315</v>
      </c>
      <c r="AL102" s="6" t="s">
        <v>316</v>
      </c>
      <c r="AM102" s="6"/>
      <c r="AN102" s="6"/>
      <c r="AO102" s="6"/>
      <c r="AP102" s="6"/>
      <c r="AQ102" s="6"/>
      <c r="AR102" s="6"/>
      <c r="AS102" s="6"/>
      <c r="AT102" s="6"/>
      <c r="AU102" s="6"/>
      <c r="AV102" s="6" t="s">
        <v>237</v>
      </c>
      <c r="AW102" s="6" t="s">
        <v>317</v>
      </c>
      <c r="AX102" s="6" t="s">
        <v>217</v>
      </c>
    </row>
    <row r="103" spans="1:50" s="15" customFormat="1" ht="25.5" customHeight="1" x14ac:dyDescent="0.35">
      <c r="A103" s="6" t="s">
        <v>493</v>
      </c>
      <c r="B103" s="6"/>
      <c r="C103" s="6" t="s">
        <v>586</v>
      </c>
      <c r="D103" s="6" t="s">
        <v>48</v>
      </c>
      <c r="E103" s="6" t="s">
        <v>311</v>
      </c>
      <c r="F103" s="6" t="s">
        <v>312</v>
      </c>
      <c r="G103" s="6" t="s">
        <v>313</v>
      </c>
      <c r="H103" s="6" t="s">
        <v>70</v>
      </c>
      <c r="I103" s="6"/>
      <c r="J103" s="6"/>
      <c r="K103" s="6">
        <v>0</v>
      </c>
      <c r="L103" s="6">
        <v>999999999</v>
      </c>
      <c r="M103" s="6" t="s">
        <v>50</v>
      </c>
      <c r="N103" s="16" t="s">
        <v>497</v>
      </c>
      <c r="O103" s="6" t="s">
        <v>51</v>
      </c>
      <c r="P103" s="6">
        <v>999999999</v>
      </c>
      <c r="Q103" s="6" t="s">
        <v>182</v>
      </c>
      <c r="R103" s="6"/>
      <c r="S103" s="6"/>
      <c r="T103" s="6"/>
      <c r="U103" s="2">
        <v>45657</v>
      </c>
      <c r="V103" s="6"/>
      <c r="W103" s="6"/>
      <c r="X103" s="6">
        <v>0</v>
      </c>
      <c r="Y103" s="6">
        <v>0</v>
      </c>
      <c r="Z103" s="6">
        <v>100</v>
      </c>
      <c r="AA103" s="6" t="s">
        <v>314</v>
      </c>
      <c r="AB103" s="6" t="s">
        <v>54</v>
      </c>
      <c r="AC103" s="7">
        <v>12</v>
      </c>
      <c r="AD103" s="7">
        <v>9600</v>
      </c>
      <c r="AE103" s="7">
        <f t="shared" si="10"/>
        <v>115200</v>
      </c>
      <c r="AF103" s="7">
        <f t="shared" si="7"/>
        <v>138240</v>
      </c>
      <c r="AG103" s="17">
        <v>0</v>
      </c>
      <c r="AH103" s="17">
        <v>0</v>
      </c>
      <c r="AI103" s="17">
        <v>0</v>
      </c>
      <c r="AJ103" s="6" t="s">
        <v>55</v>
      </c>
      <c r="AK103" s="6" t="s">
        <v>318</v>
      </c>
      <c r="AL103" s="6" t="s">
        <v>319</v>
      </c>
      <c r="AM103" s="6"/>
      <c r="AN103" s="6"/>
      <c r="AO103" s="6"/>
      <c r="AP103" s="6"/>
      <c r="AQ103" s="6"/>
      <c r="AR103" s="6"/>
      <c r="AS103" s="6"/>
      <c r="AT103" s="6"/>
      <c r="AU103" s="6"/>
      <c r="AV103" s="6" t="s">
        <v>237</v>
      </c>
      <c r="AW103" s="6" t="s">
        <v>317</v>
      </c>
      <c r="AX103" s="6" t="s">
        <v>217</v>
      </c>
    </row>
    <row r="104" spans="1:50" s="15" customFormat="1" ht="25.5" customHeight="1" x14ac:dyDescent="0.35">
      <c r="A104" s="6" t="s">
        <v>494</v>
      </c>
      <c r="B104" s="6"/>
      <c r="C104" s="6" t="s">
        <v>587</v>
      </c>
      <c r="D104" s="6" t="s">
        <v>48</v>
      </c>
      <c r="E104" s="6" t="s">
        <v>311</v>
      </c>
      <c r="F104" s="6" t="s">
        <v>312</v>
      </c>
      <c r="G104" s="6" t="s">
        <v>313</v>
      </c>
      <c r="H104" s="6" t="s">
        <v>70</v>
      </c>
      <c r="I104" s="6"/>
      <c r="J104" s="6"/>
      <c r="K104" s="6">
        <v>0</v>
      </c>
      <c r="L104" s="6">
        <v>999999999</v>
      </c>
      <c r="M104" s="6" t="s">
        <v>50</v>
      </c>
      <c r="N104" s="16" t="s">
        <v>497</v>
      </c>
      <c r="O104" s="6" t="s">
        <v>51</v>
      </c>
      <c r="P104" s="6">
        <v>999999999</v>
      </c>
      <c r="Q104" s="6" t="s">
        <v>182</v>
      </c>
      <c r="R104" s="6"/>
      <c r="S104" s="6"/>
      <c r="T104" s="6"/>
      <c r="U104" s="2">
        <v>45657</v>
      </c>
      <c r="V104" s="6"/>
      <c r="W104" s="6"/>
      <c r="X104" s="6">
        <v>0</v>
      </c>
      <c r="Y104" s="6">
        <v>0</v>
      </c>
      <c r="Z104" s="6">
        <v>100</v>
      </c>
      <c r="AA104" s="6" t="s">
        <v>314</v>
      </c>
      <c r="AB104" s="6" t="s">
        <v>54</v>
      </c>
      <c r="AC104" s="7">
        <v>20</v>
      </c>
      <c r="AD104" s="7">
        <v>18654.96</v>
      </c>
      <c r="AE104" s="7">
        <f t="shared" si="10"/>
        <v>373099.19999999995</v>
      </c>
      <c r="AF104" s="7">
        <f t="shared" si="7"/>
        <v>447719.03999999992</v>
      </c>
      <c r="AG104" s="17">
        <v>0</v>
      </c>
      <c r="AH104" s="17">
        <v>0</v>
      </c>
      <c r="AI104" s="17">
        <v>0</v>
      </c>
      <c r="AJ104" s="6" t="s">
        <v>55</v>
      </c>
      <c r="AK104" s="6" t="s">
        <v>318</v>
      </c>
      <c r="AL104" s="6" t="s">
        <v>320</v>
      </c>
      <c r="AM104" s="6"/>
      <c r="AN104" s="6"/>
      <c r="AO104" s="6"/>
      <c r="AP104" s="6"/>
      <c r="AQ104" s="6"/>
      <c r="AR104" s="6"/>
      <c r="AS104" s="6"/>
      <c r="AT104" s="6"/>
      <c r="AU104" s="6"/>
      <c r="AV104" s="6" t="s">
        <v>237</v>
      </c>
      <c r="AW104" s="6" t="s">
        <v>317</v>
      </c>
      <c r="AX104" s="6" t="s">
        <v>217</v>
      </c>
    </row>
    <row r="105" spans="1:50" s="15" customFormat="1" ht="25.5" customHeight="1" x14ac:dyDescent="0.35">
      <c r="A105" s="6" t="s">
        <v>495</v>
      </c>
      <c r="B105" s="6"/>
      <c r="C105" s="6" t="s">
        <v>588</v>
      </c>
      <c r="D105" s="6" t="s">
        <v>48</v>
      </c>
      <c r="E105" s="6" t="s">
        <v>267</v>
      </c>
      <c r="F105" s="6" t="s">
        <v>268</v>
      </c>
      <c r="G105" s="6" t="s">
        <v>268</v>
      </c>
      <c r="H105" s="6" t="s">
        <v>269</v>
      </c>
      <c r="I105" s="6" t="s">
        <v>270</v>
      </c>
      <c r="J105" s="6"/>
      <c r="K105" s="6">
        <v>0</v>
      </c>
      <c r="L105" s="6">
        <v>999999999</v>
      </c>
      <c r="M105" s="6" t="s">
        <v>50</v>
      </c>
      <c r="N105" s="16" t="s">
        <v>497</v>
      </c>
      <c r="O105" s="6" t="s">
        <v>51</v>
      </c>
      <c r="P105" s="6">
        <v>999999999</v>
      </c>
      <c r="Q105" s="6" t="s">
        <v>182</v>
      </c>
      <c r="R105" s="6"/>
      <c r="S105" s="6"/>
      <c r="T105" s="6"/>
      <c r="U105" s="2">
        <v>45657</v>
      </c>
      <c r="V105" s="6"/>
      <c r="W105" s="6"/>
      <c r="X105" s="6">
        <v>0</v>
      </c>
      <c r="Y105" s="6">
        <v>0</v>
      </c>
      <c r="Z105" s="6">
        <v>100</v>
      </c>
      <c r="AA105" s="6" t="s">
        <v>221</v>
      </c>
      <c r="AB105" s="6" t="s">
        <v>54</v>
      </c>
      <c r="AC105" s="7">
        <v>2785.2</v>
      </c>
      <c r="AD105" s="7">
        <v>2397.79</v>
      </c>
      <c r="AE105" s="7">
        <f t="shared" si="10"/>
        <v>6678324.7079999996</v>
      </c>
      <c r="AF105" s="7">
        <f t="shared" si="7"/>
        <v>8013989.6495999992</v>
      </c>
      <c r="AG105" s="17">
        <v>0</v>
      </c>
      <c r="AH105" s="17">
        <v>0</v>
      </c>
      <c r="AI105" s="17">
        <v>0</v>
      </c>
      <c r="AJ105" s="6" t="s">
        <v>55</v>
      </c>
      <c r="AK105" s="6" t="s">
        <v>372</v>
      </c>
      <c r="AL105" s="6" t="s">
        <v>373</v>
      </c>
      <c r="AM105" s="6"/>
      <c r="AN105" s="6"/>
      <c r="AO105" s="6"/>
      <c r="AP105" s="6"/>
      <c r="AQ105" s="6"/>
      <c r="AR105" s="6"/>
      <c r="AS105" s="6"/>
      <c r="AT105" s="6"/>
      <c r="AU105" s="6"/>
      <c r="AV105" s="6" t="s">
        <v>237</v>
      </c>
      <c r="AW105" s="6" t="s">
        <v>274</v>
      </c>
      <c r="AX105" s="6" t="s">
        <v>217</v>
      </c>
    </row>
    <row r="106" spans="1:50" s="15" customFormat="1" ht="25.5" customHeight="1" x14ac:dyDescent="0.35">
      <c r="A106" s="6" t="s">
        <v>496</v>
      </c>
      <c r="B106" s="6"/>
      <c r="C106" s="6" t="s">
        <v>589</v>
      </c>
      <c r="D106" s="6" t="s">
        <v>48</v>
      </c>
      <c r="E106" s="6" t="s">
        <v>374</v>
      </c>
      <c r="F106" s="6" t="s">
        <v>375</v>
      </c>
      <c r="G106" s="6" t="s">
        <v>375</v>
      </c>
      <c r="H106" s="6" t="s">
        <v>269</v>
      </c>
      <c r="I106" s="6" t="s">
        <v>294</v>
      </c>
      <c r="J106" s="6"/>
      <c r="K106" s="6">
        <v>0</v>
      </c>
      <c r="L106" s="6">
        <v>999999999</v>
      </c>
      <c r="M106" s="6" t="s">
        <v>50</v>
      </c>
      <c r="N106" s="16" t="s">
        <v>497</v>
      </c>
      <c r="O106" s="6" t="s">
        <v>51</v>
      </c>
      <c r="P106" s="6">
        <v>999999999</v>
      </c>
      <c r="Q106" s="6" t="s">
        <v>182</v>
      </c>
      <c r="R106" s="6"/>
      <c r="S106" s="6"/>
      <c r="T106" s="6"/>
      <c r="U106" s="2">
        <v>45657</v>
      </c>
      <c r="V106" s="6"/>
      <c r="W106" s="6"/>
      <c r="X106" s="6">
        <v>0</v>
      </c>
      <c r="Y106" s="6">
        <v>0</v>
      </c>
      <c r="Z106" s="6">
        <v>100</v>
      </c>
      <c r="AA106" s="6" t="s">
        <v>376</v>
      </c>
      <c r="AB106" s="6" t="s">
        <v>54</v>
      </c>
      <c r="AC106" s="7">
        <v>152.5</v>
      </c>
      <c r="AD106" s="7">
        <v>18199.98</v>
      </c>
      <c r="AE106" s="7">
        <f t="shared" si="10"/>
        <v>2775496.9499999997</v>
      </c>
      <c r="AF106" s="7">
        <f t="shared" si="7"/>
        <v>3330596.3399999994</v>
      </c>
      <c r="AG106" s="17">
        <v>0</v>
      </c>
      <c r="AH106" s="17">
        <v>0</v>
      </c>
      <c r="AI106" s="17">
        <v>0</v>
      </c>
      <c r="AJ106" s="6" t="s">
        <v>55</v>
      </c>
      <c r="AK106" s="6" t="s">
        <v>377</v>
      </c>
      <c r="AL106" s="6" t="s">
        <v>375</v>
      </c>
      <c r="AM106" s="6"/>
      <c r="AN106" s="6"/>
      <c r="AO106" s="6"/>
      <c r="AP106" s="6"/>
      <c r="AQ106" s="6"/>
      <c r="AR106" s="6"/>
      <c r="AS106" s="6"/>
      <c r="AT106" s="6"/>
      <c r="AU106" s="6"/>
      <c r="AV106" s="6" t="s">
        <v>216</v>
      </c>
      <c r="AW106" s="6" t="s">
        <v>378</v>
      </c>
      <c r="AX106" s="6" t="s">
        <v>217</v>
      </c>
    </row>
    <row r="107" spans="1:50" s="15" customFormat="1" ht="25.5" customHeight="1" x14ac:dyDescent="0.35">
      <c r="A107" s="12"/>
      <c r="B107" s="12" t="s">
        <v>385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7"/>
      <c r="AD107" s="7"/>
      <c r="AE107" s="12">
        <f>SUM(AE52:AE106)</f>
        <v>81716077.568000004</v>
      </c>
      <c r="AF107" s="12">
        <f>SUM(AF52:AF106)</f>
        <v>89192915.761600018</v>
      </c>
      <c r="AG107" s="12"/>
      <c r="AH107" s="12">
        <f>SUM(AH52:AH106)</f>
        <v>0</v>
      </c>
      <c r="AI107" s="12">
        <f>SUM(AI52:AI106)</f>
        <v>0</v>
      </c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s="15" customFormat="1" ht="25.5" customHeight="1" x14ac:dyDescent="0.35">
      <c r="A108" s="12"/>
      <c r="B108" s="12" t="s">
        <v>379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7"/>
      <c r="AD108" s="7"/>
      <c r="AE108" s="12">
        <f>AE46+AE50+AE107</f>
        <v>187410980.04799998</v>
      </c>
      <c r="AF108" s="12">
        <f>AF46+AF50+AF107</f>
        <v>216026798.7376</v>
      </c>
      <c r="AG108" s="12"/>
      <c r="AH108" s="12">
        <f>AH46+AH50+AH107</f>
        <v>0</v>
      </c>
      <c r="AI108" s="12">
        <f>AI46+AI50+AI107</f>
        <v>0</v>
      </c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</sheetData>
  <mergeCells count="48">
    <mergeCell ref="AM7:AO7"/>
    <mergeCell ref="AG7:AG8"/>
    <mergeCell ref="AJ6:AJ8"/>
    <mergeCell ref="AK6:AL6"/>
    <mergeCell ref="AM6:AU6"/>
    <mergeCell ref="AG6:AI6"/>
    <mergeCell ref="AH7:AH8"/>
    <mergeCell ref="AI7:AI8"/>
    <mergeCell ref="AK7:AK8"/>
    <mergeCell ref="AL7:AL8"/>
    <mergeCell ref="AX6:AX8"/>
    <mergeCell ref="AV6:AV8"/>
    <mergeCell ref="AW6:AW8"/>
    <mergeCell ref="AP7:AR7"/>
    <mergeCell ref="AS7:AU7"/>
    <mergeCell ref="AA6:AA8"/>
    <mergeCell ref="AB6:AB8"/>
    <mergeCell ref="AC6:AF6"/>
    <mergeCell ref="S7:T7"/>
    <mergeCell ref="V7:W7"/>
    <mergeCell ref="X7:X8"/>
    <mergeCell ref="Y7:Y8"/>
    <mergeCell ref="Z7:Z8"/>
    <mergeCell ref="AC7:AC8"/>
    <mergeCell ref="AD7:AD8"/>
    <mergeCell ref="AE7:AE8"/>
    <mergeCell ref="AF7:AF8"/>
    <mergeCell ref="O6:O8"/>
    <mergeCell ref="P6:P8"/>
    <mergeCell ref="Q6:Q8"/>
    <mergeCell ref="S6:W6"/>
    <mergeCell ref="X6:Z6"/>
    <mergeCell ref="G4:AD4"/>
    <mergeCell ref="F6:F8"/>
    <mergeCell ref="A6:A8"/>
    <mergeCell ref="B6:B8"/>
    <mergeCell ref="C6:C8"/>
    <mergeCell ref="D6:D8"/>
    <mergeCell ref="E6:E8"/>
    <mergeCell ref="R6:R8"/>
    <mergeCell ref="G6:G8"/>
    <mergeCell ref="H6:H8"/>
    <mergeCell ref="I6:I8"/>
    <mergeCell ref="J6:J8"/>
    <mergeCell ref="K6:K8"/>
    <mergeCell ref="L6:L8"/>
    <mergeCell ref="M6:M8"/>
    <mergeCell ref="N6:N8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2023-12-13T03:40:35Z</dcterms:modified>
</cp:coreProperties>
</file>